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290" windowHeight="5490" activeTab="0"/>
  </bookViews>
  <sheets>
    <sheet name="Rozpočet 2005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<sst xmlns="http://schemas.openxmlformats.org/spreadsheetml/2006/main" count="34" uniqueCount="34">
  <si>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IČO: 48428311</t>
  </si>
  <si>
    <t>Svazek obcí Mikroregionu Zábřežsko</t>
  </si>
  <si>
    <t>Masarykovo nám. 6, 789 01  Zábřeh</t>
  </si>
  <si>
    <t>Příjmy</t>
  </si>
  <si>
    <t>Výdaje</t>
  </si>
  <si>
    <t>INVESTIČNÍ VÝDAJE CELKEM</t>
  </si>
  <si>
    <t>PROVOZNÍ VÝDAJE CELKEM</t>
  </si>
  <si>
    <t>VÝDAJE CELKEM</t>
  </si>
  <si>
    <t>Příjmy - Výdaje</t>
  </si>
  <si>
    <t>PŘÍJMY CELKEM</t>
  </si>
  <si>
    <t>PD cyklodoprava</t>
  </si>
  <si>
    <t>Strategie rozvoje CR</t>
  </si>
  <si>
    <t>Energetická koncepce Miz</t>
  </si>
  <si>
    <t>Rozpočet 2005</t>
  </si>
  <si>
    <t>Členské příspěvky-základní 5,-Kč</t>
  </si>
  <si>
    <t>Drobný hmotný dlouhodobý majetek</t>
  </si>
  <si>
    <t>Nákup materiálu</t>
  </si>
  <si>
    <t>I. Rozpočtová změna - září  2005</t>
  </si>
  <si>
    <t>Schvál. rozpočet</t>
  </si>
  <si>
    <t>Plnění VIII. 05</t>
  </si>
  <si>
    <t>Položky</t>
  </si>
  <si>
    <t>Dotace</t>
  </si>
  <si>
    <t>Jiné</t>
  </si>
  <si>
    <t>Příjmy z finančních operací</t>
  </si>
  <si>
    <t>Ostatní příjmy</t>
  </si>
  <si>
    <t>Investiční</t>
  </si>
  <si>
    <t>Studie a analýzy k projektům</t>
  </si>
  <si>
    <t>Provozní</t>
  </si>
  <si>
    <t>Ostatní služby</t>
  </si>
  <si>
    <t>Příprava a realizace Dne Mikroregionu</t>
  </si>
  <si>
    <t>Koordinační činnosti - refundace</t>
  </si>
  <si>
    <t>Administrativní výdaje</t>
  </si>
  <si>
    <t>Porad. služby, konference, semináře, VH</t>
  </si>
  <si>
    <t>Rozp. změna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</si>
</sst>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#,##0.0"/>
    <numFmt numFmtId="168" formatCode="#,##0.000"/>
    <numFmt numFmtId="169" formatCode="#,##0.0000"/>
    <numFmt numFmtId="170" formatCode="#,##0.00000"/>
    <numFmt numFmtId="171" formatCode="[$-405]d\.\ mmmm\ 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42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b/>
      <sz val="12"/>
      <color indexed="9"/>
      <name val="Verdana"/>
      <family val="2"/>
    </font>
    <font>
      <sz val="6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9" fillId="0" borderId="0" xfId="0" applyFont="1" applyAlignment="1">
      <alignment/>
    </xf>
    <xf numFmtId="3" fontId="9" fillId="3" borderId="8" xfId="0" applyNumberFormat="1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  <xf numFmtId="3" fontId="7" fillId="4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/>
    </xf>
    <xf numFmtId="3" fontId="7" fillId="4" borderId="9" xfId="0" applyNumberFormat="1" applyFont="1" applyFill="1" applyBorder="1" applyAlignment="1">
      <alignment/>
    </xf>
    <xf numFmtId="0" fontId="7" fillId="4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7" fillId="2" borderId="8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2" xfId="0" applyFont="1" applyBorder="1" applyAlignment="1">
      <alignment/>
    </xf>
    <xf numFmtId="3" fontId="5" fillId="3" borderId="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10" fillId="0" borderId="13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7" fillId="5" borderId="16" xfId="0" applyNumberFormat="1" applyFont="1" applyFill="1" applyBorder="1" applyAlignment="1">
      <alignment/>
    </xf>
    <xf numFmtId="3" fontId="7" fillId="5" borderId="9" xfId="0" applyNumberFormat="1" applyFont="1" applyFill="1" applyBorder="1" applyAlignment="1">
      <alignment/>
    </xf>
    <xf numFmtId="0" fontId="7" fillId="5" borderId="9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2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6" borderId="13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7" fillId="4" borderId="2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workbookViewId="0" topLeftCell="A1">
      <selection activeCell="J6" sqref="J6"/>
    </sheetView>
  </sheetViews>
  <sheetFormatPr defaultColWidth="9.140625" defaultRowHeight="12.75"/>
  <cols>
    <col min="1" max="1" width="2.28125" style="1" customWidth="1"/>
    <col min="2" max="3" width="9.140625" style="1" customWidth="1"/>
    <col min="4" max="4" width="21.00390625" style="1" customWidth="1"/>
    <col min="5" max="5" width="16.57421875" style="1" customWidth="1"/>
    <col min="6" max="6" width="15.8515625" style="1" customWidth="1"/>
    <col min="7" max="7" width="14.140625" style="1" customWidth="1"/>
    <col min="8" max="8" width="18.421875" style="1" customWidth="1"/>
    <col min="9" max="16384" width="9.140625" style="1" customWidth="1"/>
  </cols>
  <sheetData>
    <row r="2" spans="2:8" ht="15">
      <c r="B2" s="67" t="s">
        <v>17</v>
      </c>
      <c r="C2" s="67"/>
      <c r="D2" s="67"/>
      <c r="E2" s="67"/>
      <c r="F2" s="67"/>
      <c r="G2" s="67"/>
      <c r="H2" s="67"/>
    </row>
    <row r="3" ht="9" customHeight="1">
      <c r="E3" s="2"/>
    </row>
    <row r="4" spans="2:5" ht="12.75">
      <c r="B4" s="60" t="s">
        <v>1</v>
      </c>
      <c r="C4" s="60"/>
      <c r="D4" s="60"/>
      <c r="E4" s="3"/>
    </row>
    <row r="5" spans="2:4" ht="12.75">
      <c r="B5" s="60" t="s">
        <v>2</v>
      </c>
      <c r="C5" s="60"/>
      <c r="D5" s="60"/>
    </row>
    <row r="6" spans="2:5" ht="12.75">
      <c r="B6" s="60" t="s">
        <v>0</v>
      </c>
      <c r="C6" s="60"/>
      <c r="D6" s="60"/>
      <c r="E6" s="2"/>
    </row>
    <row r="7" ht="9" customHeight="1" thickBot="1">
      <c r="F7" s="4"/>
    </row>
    <row r="8" spans="2:12" ht="15.75" thickBot="1">
      <c r="B8" s="68" t="s">
        <v>3</v>
      </c>
      <c r="C8" s="69"/>
      <c r="D8" s="69"/>
      <c r="E8" s="69"/>
      <c r="F8" s="69"/>
      <c r="G8" s="69"/>
      <c r="H8" s="70"/>
      <c r="L8" s="5"/>
    </row>
    <row r="9" spans="2:8" ht="12.75" customHeight="1">
      <c r="B9" s="81" t="s">
        <v>20</v>
      </c>
      <c r="C9" s="82"/>
      <c r="D9" s="82"/>
      <c r="E9" s="39" t="s">
        <v>13</v>
      </c>
      <c r="F9" s="18" t="s">
        <v>19</v>
      </c>
      <c r="G9" s="18" t="s">
        <v>33</v>
      </c>
      <c r="H9" s="18" t="s">
        <v>18</v>
      </c>
    </row>
    <row r="10" spans="2:8" ht="12.75">
      <c r="B10" s="65" t="s">
        <v>14</v>
      </c>
      <c r="C10" s="66"/>
      <c r="D10" s="66"/>
      <c r="E10" s="40">
        <v>185000</v>
      </c>
      <c r="F10" s="16">
        <v>178000</v>
      </c>
      <c r="G10" s="17">
        <v>-7000</v>
      </c>
      <c r="H10" s="17">
        <v>178000</v>
      </c>
    </row>
    <row r="11" spans="2:8" ht="12.75">
      <c r="B11" s="61" t="s">
        <v>21</v>
      </c>
      <c r="C11" s="62"/>
      <c r="D11" s="62"/>
      <c r="E11" s="41">
        <v>143000</v>
      </c>
      <c r="F11" s="8">
        <v>143000</v>
      </c>
      <c r="G11" s="6">
        <v>0</v>
      </c>
      <c r="H11" s="6">
        <v>143000</v>
      </c>
    </row>
    <row r="12" spans="2:8" ht="12.75">
      <c r="B12" s="61" t="s">
        <v>22</v>
      </c>
      <c r="C12" s="62"/>
      <c r="D12" s="62"/>
      <c r="E12" s="41">
        <v>192000</v>
      </c>
      <c r="F12" s="8">
        <v>192000</v>
      </c>
      <c r="G12" s="6">
        <v>0</v>
      </c>
      <c r="H12" s="6">
        <v>192000</v>
      </c>
    </row>
    <row r="13" spans="2:8" ht="12.75">
      <c r="B13" s="61" t="s">
        <v>23</v>
      </c>
      <c r="C13" s="62"/>
      <c r="D13" s="62"/>
      <c r="E13" s="41">
        <v>0</v>
      </c>
      <c r="F13" s="6">
        <v>1</v>
      </c>
      <c r="G13" s="6">
        <v>0</v>
      </c>
      <c r="H13" s="6">
        <v>0</v>
      </c>
    </row>
    <row r="14" spans="2:8" ht="12.75">
      <c r="B14" s="61" t="s">
        <v>24</v>
      </c>
      <c r="C14" s="62"/>
      <c r="D14" s="62"/>
      <c r="E14" s="40">
        <v>33000</v>
      </c>
      <c r="F14" s="9">
        <v>33000</v>
      </c>
      <c r="G14" s="7">
        <v>0</v>
      </c>
      <c r="H14" s="7">
        <v>33000</v>
      </c>
    </row>
    <row r="15" spans="2:8" ht="13.5" thickBot="1">
      <c r="B15" s="63" t="s">
        <v>9</v>
      </c>
      <c r="C15" s="64"/>
      <c r="D15" s="64"/>
      <c r="E15" s="42">
        <f>E10+E11+E12+E13+E14</f>
        <v>553000</v>
      </c>
      <c r="F15" s="43">
        <f>F10+F11+F12+F13+F14</f>
        <v>546001</v>
      </c>
      <c r="G15" s="44">
        <f>SUM(G10:G14)</f>
        <v>-7000</v>
      </c>
      <c r="H15" s="44">
        <f>SUM(H10:H14)</f>
        <v>546000</v>
      </c>
    </row>
    <row r="16" spans="2:8" ht="9" customHeight="1" thickBot="1">
      <c r="B16" s="34"/>
      <c r="C16" s="35"/>
      <c r="D16" s="35"/>
      <c r="E16" s="34"/>
      <c r="F16" s="10"/>
      <c r="G16" s="10"/>
      <c r="H16" s="11"/>
    </row>
    <row r="17" spans="2:8" ht="15.75" thickBot="1">
      <c r="B17" s="71" t="s">
        <v>4</v>
      </c>
      <c r="C17" s="72"/>
      <c r="D17" s="72"/>
      <c r="E17" s="13"/>
      <c r="F17" s="14"/>
      <c r="G17" s="14"/>
      <c r="H17" s="15"/>
    </row>
    <row r="18" spans="2:8" ht="12.75">
      <c r="B18" s="75" t="s">
        <v>25</v>
      </c>
      <c r="C18" s="76"/>
      <c r="D18" s="76"/>
      <c r="E18" s="50"/>
      <c r="F18" s="45"/>
      <c r="G18" s="45"/>
      <c r="H18" s="46"/>
    </row>
    <row r="19" spans="2:8" ht="12.75">
      <c r="B19" s="79" t="s">
        <v>26</v>
      </c>
      <c r="C19" s="80"/>
      <c r="D19" s="80"/>
      <c r="E19" s="36">
        <f>E20+E21+E22</f>
        <v>491000</v>
      </c>
      <c r="F19" s="51">
        <v>0</v>
      </c>
      <c r="G19" s="51">
        <v>0</v>
      </c>
      <c r="H19" s="51">
        <v>0</v>
      </c>
    </row>
    <row r="20" spans="2:8" ht="12.75">
      <c r="B20" s="77" t="s">
        <v>10</v>
      </c>
      <c r="C20" s="78"/>
      <c r="D20" s="78"/>
      <c r="E20" s="12">
        <v>184000</v>
      </c>
      <c r="F20" s="12">
        <v>0</v>
      </c>
      <c r="G20" s="6">
        <v>0</v>
      </c>
      <c r="H20" s="6">
        <v>184000</v>
      </c>
    </row>
    <row r="21" spans="2:8" ht="12.75">
      <c r="B21" s="77" t="s">
        <v>11</v>
      </c>
      <c r="C21" s="78"/>
      <c r="D21" s="78"/>
      <c r="E21" s="12">
        <v>286000</v>
      </c>
      <c r="F21" s="8">
        <v>71400</v>
      </c>
      <c r="G21" s="6">
        <v>0</v>
      </c>
      <c r="H21" s="6">
        <v>286000</v>
      </c>
    </row>
    <row r="22" spans="2:8" ht="12.75">
      <c r="B22" s="77" t="s">
        <v>12</v>
      </c>
      <c r="C22" s="78"/>
      <c r="D22" s="78"/>
      <c r="E22" s="12">
        <v>21000</v>
      </c>
      <c r="F22" s="6">
        <v>0</v>
      </c>
      <c r="G22" s="6">
        <v>0</v>
      </c>
      <c r="H22" s="6">
        <v>21000</v>
      </c>
    </row>
    <row r="23" spans="2:8" ht="12.75">
      <c r="B23" s="73" t="s">
        <v>5</v>
      </c>
      <c r="C23" s="74"/>
      <c r="D23" s="74"/>
      <c r="E23" s="25">
        <f>E19</f>
        <v>491000</v>
      </c>
      <c r="F23" s="25">
        <f>SUM(F20:F22)</f>
        <v>71400</v>
      </c>
      <c r="G23" s="25">
        <f>SUM(G20:G22)</f>
        <v>0</v>
      </c>
      <c r="H23" s="26">
        <v>491000</v>
      </c>
    </row>
    <row r="24" spans="2:8" ht="12.75">
      <c r="B24" s="65" t="s">
        <v>27</v>
      </c>
      <c r="C24" s="66"/>
      <c r="D24" s="66"/>
      <c r="E24" s="47"/>
      <c r="F24" s="48"/>
      <c r="G24" s="48"/>
      <c r="H24" s="49"/>
    </row>
    <row r="25" spans="2:8" ht="12.75">
      <c r="B25" s="61" t="s">
        <v>15</v>
      </c>
      <c r="C25" s="62"/>
      <c r="D25" s="62"/>
      <c r="E25" s="12">
        <v>2000</v>
      </c>
      <c r="F25" s="6">
        <v>0</v>
      </c>
      <c r="G25" s="6">
        <v>-2000</v>
      </c>
      <c r="H25" s="6">
        <v>0</v>
      </c>
    </row>
    <row r="26" spans="2:8" ht="12.75">
      <c r="B26" s="61" t="s">
        <v>16</v>
      </c>
      <c r="C26" s="62"/>
      <c r="D26" s="62"/>
      <c r="E26" s="12">
        <v>1000</v>
      </c>
      <c r="F26" s="6">
        <v>0</v>
      </c>
      <c r="G26" s="6">
        <v>-1000</v>
      </c>
      <c r="H26" s="6">
        <v>0</v>
      </c>
    </row>
    <row r="27" spans="2:8" ht="12.75">
      <c r="B27" s="61" t="s">
        <v>28</v>
      </c>
      <c r="C27" s="62"/>
      <c r="D27" s="62"/>
      <c r="E27" s="12">
        <v>10000</v>
      </c>
      <c r="F27" s="8">
        <v>5333</v>
      </c>
      <c r="G27" s="6">
        <v>0</v>
      </c>
      <c r="H27" s="6">
        <v>10000</v>
      </c>
    </row>
    <row r="28" spans="2:8" ht="12.75">
      <c r="B28" s="61" t="s">
        <v>29</v>
      </c>
      <c r="C28" s="62"/>
      <c r="D28" s="62"/>
      <c r="E28" s="12">
        <v>10000</v>
      </c>
      <c r="F28" s="8">
        <v>21289</v>
      </c>
      <c r="G28" s="6">
        <v>11000</v>
      </c>
      <c r="H28" s="6">
        <v>21000</v>
      </c>
    </row>
    <row r="29" spans="2:8" ht="12.75">
      <c r="B29" s="61" t="s">
        <v>32</v>
      </c>
      <c r="C29" s="62"/>
      <c r="D29" s="62"/>
      <c r="E29" s="12">
        <v>5000</v>
      </c>
      <c r="F29" s="6">
        <v>0</v>
      </c>
      <c r="G29" s="6">
        <v>-4000</v>
      </c>
      <c r="H29" s="6">
        <v>1000</v>
      </c>
    </row>
    <row r="30" spans="2:8" ht="12.75">
      <c r="B30" s="61" t="s">
        <v>30</v>
      </c>
      <c r="C30" s="62"/>
      <c r="D30" s="62"/>
      <c r="E30" s="12">
        <v>24000</v>
      </c>
      <c r="F30" s="12">
        <v>0</v>
      </c>
      <c r="G30" s="6">
        <v>-6000</v>
      </c>
      <c r="H30" s="6">
        <v>18000</v>
      </c>
    </row>
    <row r="31" spans="2:8" ht="12.75">
      <c r="B31" s="61" t="s">
        <v>31</v>
      </c>
      <c r="C31" s="62"/>
      <c r="D31" s="62"/>
      <c r="E31" s="12">
        <v>10000</v>
      </c>
      <c r="F31" s="12">
        <v>3083</v>
      </c>
      <c r="G31" s="6">
        <v>-5000</v>
      </c>
      <c r="H31" s="6">
        <v>5000</v>
      </c>
    </row>
    <row r="32" spans="2:8" ht="12.75">
      <c r="B32" s="83" t="s">
        <v>6</v>
      </c>
      <c r="C32" s="84"/>
      <c r="D32" s="84"/>
      <c r="E32" s="27">
        <f>E25+E26+E27+E28+E29+E30+E31</f>
        <v>62000</v>
      </c>
      <c r="F32" s="27">
        <f>SUM(F25:F31)</f>
        <v>29705</v>
      </c>
      <c r="G32" s="28">
        <f>SUM(G25:G31)</f>
        <v>-7000</v>
      </c>
      <c r="H32" s="28">
        <f>SUM(H24:H31)</f>
        <v>55000</v>
      </c>
    </row>
    <row r="33" spans="2:8" ht="9" customHeight="1" thickBot="1">
      <c r="B33" s="30"/>
      <c r="C33" s="59"/>
      <c r="D33" s="33"/>
      <c r="E33" s="37"/>
      <c r="F33" s="29"/>
      <c r="G33" s="29"/>
      <c r="H33" s="33"/>
    </row>
    <row r="34" spans="2:8" ht="13.5" thickBot="1">
      <c r="B34" s="52" t="s">
        <v>7</v>
      </c>
      <c r="C34" s="53"/>
      <c r="D34" s="54"/>
      <c r="E34" s="31">
        <f>E23+E32</f>
        <v>553000</v>
      </c>
      <c r="F34" s="31">
        <f>F23+F32</f>
        <v>101105</v>
      </c>
      <c r="G34" s="32">
        <f>SUM(G32+G23)</f>
        <v>-7000</v>
      </c>
      <c r="H34" s="32">
        <f>SUM(H32+H23)</f>
        <v>546000</v>
      </c>
    </row>
    <row r="35" spans="2:8" s="22" customFormat="1" ht="9" thickBot="1">
      <c r="B35" s="58"/>
      <c r="C35" s="24"/>
      <c r="D35" s="23"/>
      <c r="E35" s="38"/>
      <c r="F35" s="24"/>
      <c r="G35" s="24"/>
      <c r="H35" s="23"/>
    </row>
    <row r="36" spans="2:8" s="19" customFormat="1" ht="15.75" thickBot="1">
      <c r="B36" s="55" t="s">
        <v>8</v>
      </c>
      <c r="C36" s="56"/>
      <c r="D36" s="57"/>
      <c r="E36" s="20">
        <f>E15-E34</f>
        <v>0</v>
      </c>
      <c r="F36" s="21"/>
      <c r="G36" s="21"/>
      <c r="H36" s="20">
        <f>H15-H34</f>
        <v>0</v>
      </c>
    </row>
    <row r="38" ht="12.75" hidden="1"/>
  </sheetData>
  <mergeCells count="28">
    <mergeCell ref="B28:D28"/>
    <mergeCell ref="B31:D31"/>
    <mergeCell ref="B30:D30"/>
    <mergeCell ref="B29:D29"/>
    <mergeCell ref="B32:D32"/>
    <mergeCell ref="B25:D25"/>
    <mergeCell ref="B22:D22"/>
    <mergeCell ref="B19:D19"/>
    <mergeCell ref="B26:D26"/>
    <mergeCell ref="B21:D21"/>
    <mergeCell ref="B27:D27"/>
    <mergeCell ref="B24:D24"/>
    <mergeCell ref="B2:H2"/>
    <mergeCell ref="B8:H8"/>
    <mergeCell ref="B17:D17"/>
    <mergeCell ref="B23:D23"/>
    <mergeCell ref="B10:D10"/>
    <mergeCell ref="B12:D12"/>
    <mergeCell ref="B18:D18"/>
    <mergeCell ref="B20:D20"/>
    <mergeCell ref="B4:D4"/>
    <mergeCell ref="B13:D13"/>
    <mergeCell ref="B15:D15"/>
    <mergeCell ref="B11:D11"/>
    <mergeCell ref="B14:D14"/>
    <mergeCell ref="B5:D5"/>
    <mergeCell ref="B6:D6"/>
    <mergeCell ref="B9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G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Zábřeh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vidomusova</dc:creator>
  <cp:keywords/>
  <dc:description/>
  <cp:lastModifiedBy>Pracovník</cp:lastModifiedBy>
  <cp:lastPrinted>2006-01-10T15:22:02Z</cp:lastPrinted>
  <dcterms:created xsi:type="dcterms:W3CDTF">2004-05-12T13:05:37Z</dcterms:created>
  <dcterms:modified xsi:type="dcterms:W3CDTF">2006-04-19T06:30:44Z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-1966393283</vt:i4>
  </property>
  <property fmtid="{D5CDD505-2E9C-101B-9397-08002B2CF9AE}" pid="3" name="_EmailSubject">
    <vt:lpwstr>I. rozpočtová změna</vt:lpwstr>
  </property>
  <property fmtid="{D5CDD505-2E9C-101B-9397-08002B2CF9AE}" pid="4" name="_AuthorEmail">
    <vt:lpwstr>berkova@muzabreh.cz</vt:lpwstr>
  </property>
  <property fmtid="{D5CDD505-2E9C-101B-9397-08002B2CF9AE}" pid="5" name="_AuthorEmailDisplayName">
    <vt:lpwstr>Berková Eva</vt:lpwstr>
  </property>
  <property fmtid="{D5CDD505-2E9C-101B-9397-08002B2CF9AE}" pid="6" name="_PreviousAdHocReviewCycleID">
    <vt:i4>1280658238</vt:i4>
  </property>
  <property fmtid="{D5CDD505-2E9C-101B-9397-08002B2CF9AE}" pid="7" name="_ReviewingToolsShownOnce">
    <vt:lpwstr/>
  </property>
</Properties>
</file>