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<sst xmlns="http://schemas.openxmlformats.org/spreadsheetml/2006/main" count="222" uniqueCount="146">
  <si>
    <t xml:space="preserve">Svazek obcí Mikroregionu Zábřežsko </t>
  </si>
  <si>
    <t>IČO : 48428311</t>
  </si>
  <si>
    <t>příjmy</t>
  </si>
  <si>
    <t>výdaje</t>
  </si>
  <si>
    <t xml:space="preserve">financování </t>
  </si>
  <si>
    <t>Příjmy</t>
  </si>
  <si>
    <t>rozpočtová opatření</t>
  </si>
  <si>
    <t xml:space="preserve">schválený rozpočet </t>
  </si>
  <si>
    <t>upravený rozpočet</t>
  </si>
  <si>
    <t>členské příspěvky</t>
  </si>
  <si>
    <t>Příjmy celkem</t>
  </si>
  <si>
    <t>Výdaje</t>
  </si>
  <si>
    <t>schválený rozpočet</t>
  </si>
  <si>
    <t>Výdaje celkem</t>
  </si>
  <si>
    <t>položka</t>
  </si>
  <si>
    <t>zpracovala : Jana Vepřková</t>
  </si>
  <si>
    <t>předseda Svazku obcí Mikroregionu Zábřežsko</t>
  </si>
  <si>
    <t>účet - název</t>
  </si>
  <si>
    <t>Návrh na usnesení :</t>
  </si>
  <si>
    <t>Hospodaření s majetkem</t>
  </si>
  <si>
    <t>028- Drobný douhodobý hmotný majetek</t>
  </si>
  <si>
    <t>MAJETEK SVAZKU CELKEM</t>
  </si>
  <si>
    <t>přesun v oblasti výdajů</t>
  </si>
  <si>
    <t>částka</t>
  </si>
  <si>
    <t xml:space="preserve">položka </t>
  </si>
  <si>
    <t>Účet - název</t>
  </si>
  <si>
    <t>zůstatek k 31.12.</t>
  </si>
  <si>
    <t xml:space="preserve">příjmy </t>
  </si>
  <si>
    <t>Masarykovo nám. 510/6, 789 01 Zábřeh</t>
  </si>
  <si>
    <t>RNDr. Mgr. František John, Ph.D.</t>
  </si>
  <si>
    <t>zůst. min. let</t>
  </si>
  <si>
    <t>a se zákonem č. 250/2000 Sb., o rozpočtových pravidlech územních rozpočtů.</t>
  </si>
  <si>
    <t>Při hospodaření s finančními prostředky Svazku obcí Mikroregionu Zábřežsko  bylo postupováno v souladu se zákonem č. 128/2000 Sb, o obcích</t>
  </si>
  <si>
    <t>oddíl/par.</t>
  </si>
  <si>
    <t>upravené financování</t>
  </si>
  <si>
    <t>019- Ostatní dlouhodobý nehmotný majetek</t>
  </si>
  <si>
    <t>ÚZ</t>
  </si>
  <si>
    <t>022- Dlouhodobý hmotný majetek</t>
  </si>
  <si>
    <t xml:space="preserve">902- Drobný hmotný majetek </t>
  </si>
  <si>
    <t>a 4 ks plastových kontejnerů.</t>
  </si>
  <si>
    <t xml:space="preserve">částka </t>
  </si>
  <si>
    <t>ostatní neinv. výdaje -nezpecifik. rezervy</t>
  </si>
  <si>
    <t>služby peněžních ústavů</t>
  </si>
  <si>
    <t xml:space="preserve">a dobrovolných svazků obcí proveden kontrolory Krajského úřadu Olomouckého kraje přezkum hospodaření Svazku obcí Mikroregionu Zábřežsko </t>
  </si>
  <si>
    <t>Závěr zprávy: nebyly zjištěny chyby a nedostatky ( § 10 odst. 3 písm. a, zákona č.420/2004 Sb.)</t>
  </si>
  <si>
    <t>231  Základní běžný účet ÚSC; ZBÚ</t>
  </si>
  <si>
    <t>V roce 2015 byl pořízen z Operačního programu Životní prostředí, výzva č. 64. výzva OPŽP - projekt : Systém odděleného sběru BRKO a jiných odpadů</t>
  </si>
  <si>
    <t>v části území Mikroregionu Zábřežsko, dlouhodobý hmotný  a drobný dlouhodobý hmotný majetek. Jedná se o kontejnery a nádoby na odpady.</t>
  </si>
  <si>
    <t>Den MiZ - služby</t>
  </si>
  <si>
    <t>Den MiZ - pohoštění</t>
  </si>
  <si>
    <t>materiál</t>
  </si>
  <si>
    <t xml:space="preserve">Hospodaření v hodnoceném roce probíhalo v souladu s  navrženým rozpočtem. K rozpočtovým změnám docházelo zejména  z důvodu  přijetí investičního </t>
  </si>
  <si>
    <t>opravy a udržování</t>
  </si>
  <si>
    <t>ostatní neinv. výdaje - nespecif. rezervy</t>
  </si>
  <si>
    <t>příjmy z pronájmu movitých věcí</t>
  </si>
  <si>
    <t>ORG/ORJ</t>
  </si>
  <si>
    <t>6037/2</t>
  </si>
  <si>
    <t>nákup DHM - kontejner</t>
  </si>
  <si>
    <t>0/2</t>
  </si>
  <si>
    <t>ostatní služby - ORG 10400</t>
  </si>
  <si>
    <t>ostatní služby - cyklodoprava ORG 10300</t>
  </si>
  <si>
    <t>služby web MIZ - ORG 10500</t>
  </si>
  <si>
    <t xml:space="preserve">pohoštění </t>
  </si>
  <si>
    <t>název projektu - poskytovatel</t>
  </si>
  <si>
    <t>inv. dotace</t>
  </si>
  <si>
    <t>neinv. dotace</t>
  </si>
  <si>
    <t>Zábřežsko kompostuje - obec Horní Studénky</t>
  </si>
  <si>
    <t>Zábřežsko kompostuje - obec Kosov</t>
  </si>
  <si>
    <t>Zábřežsko kompostuje - obec Leština</t>
  </si>
  <si>
    <t>Zábřežsko kompostuje - obec Lukavice</t>
  </si>
  <si>
    <t xml:space="preserve">č.usnesení :  </t>
  </si>
  <si>
    <t>CELKEM</t>
  </si>
  <si>
    <t xml:space="preserve">Závěrečný účet Svazku obcí Mikroregionu Zábřežsko za rok 2018 </t>
  </si>
  <si>
    <t>Rozpočet na rok 2018 byl schválen Valnou hromadou Svazku dne  23.11.2017, č. usnesení : 17/11/23/03.</t>
  </si>
  <si>
    <t>I. rozpočtová změna roku 2018 byla schválena Valnou hromadou Svazku dne 15.03.2018, č. usnesení : 18/03/15/03</t>
  </si>
  <si>
    <t>neinvestičníé dotace od ÚSC - obec Kosov</t>
  </si>
  <si>
    <t>investiční dotace od ÚSC - obec Kosov</t>
  </si>
  <si>
    <t>nákup dlouhodobého majetku - kontejner</t>
  </si>
  <si>
    <t>nákup drobného dlouhodobého hmotného majetku</t>
  </si>
  <si>
    <t xml:space="preserve">a neinvestičního transferu z  rozpočtů územní úrovně a přijetí návratné finanční výpomoci od ÚSC na akci Zábřežsko kompostuje a dále přijetí  </t>
  </si>
  <si>
    <t>neinvestiční dotace od Olomouckého kraje na akci Den Mikroregionu. K dalším drobným úpravám došlo v rámci jednotlivých položek dle vývoje potřeb.</t>
  </si>
  <si>
    <t>vratka návratné finanční výpomoci od ÚSC</t>
  </si>
  <si>
    <t>přijatá návratná finanční výpomoc od ÚSC - obec Kosov</t>
  </si>
  <si>
    <t>II. rozpočtová změna roku 2018 byla schválena Radou Svazku dne 19.04.2018, č. usnesení : 19/04/02</t>
  </si>
  <si>
    <t>platby daní a poplatků</t>
  </si>
  <si>
    <t xml:space="preserve">III. rozpočtová změna roku 2018 byla schválena Valnou hromadou Svazku dne 7.6.2018, č. usnesení 18/06/07/01 </t>
  </si>
  <si>
    <t>investiční dotace EU - Zábřežsko kompostuje</t>
  </si>
  <si>
    <t>neinvestiční dotace EU - Zábřežsko kompostuje</t>
  </si>
  <si>
    <t>neinvestiční dotace od Olomouckého kraje</t>
  </si>
  <si>
    <t xml:space="preserve">Příjmy celkem </t>
  </si>
  <si>
    <t xml:space="preserve">vratka dotace ÚSC </t>
  </si>
  <si>
    <t xml:space="preserve">úhrada sankcí jiným rozpočtům </t>
  </si>
  <si>
    <t>nákup DDHM -projekt Zábřežsko kompostuje NP 1065</t>
  </si>
  <si>
    <t>nákup DDHM -projekt Zábřežsko kompostuje NP 1061</t>
  </si>
  <si>
    <t>IV. rozpočtová změna roku 2018 byla schválena Radou Svazku dne 20.09.2018, č. usnesení : 20/09/04</t>
  </si>
  <si>
    <t xml:space="preserve">neinvestiční dotace od Olomouckého kraje </t>
  </si>
  <si>
    <t>Den Mikroregionu - služba</t>
  </si>
  <si>
    <t>Den Mikroregionu - pohoštění</t>
  </si>
  <si>
    <t>10100/0</t>
  </si>
  <si>
    <t>V. rozpočtová změna roku 2018 byla schválena Radou Svazku dne 8.11.2018, č. usnesení: 08/11/02</t>
  </si>
  <si>
    <t>ORJ 2 = projekt Zábřežsko kompostuje</t>
  </si>
  <si>
    <t>Údaje o plnění rozpočtu  příjmů a výdajů za rok 2018 v Kč</t>
  </si>
  <si>
    <t>plnění k 31.12.2018</t>
  </si>
  <si>
    <t>příjmy z finančních operací - úroky</t>
  </si>
  <si>
    <t>neinvestiční dotace od EU</t>
  </si>
  <si>
    <t>investiční dotace od EU</t>
  </si>
  <si>
    <t>neinvestiční dotace od ÚSC - obec Kosov</t>
  </si>
  <si>
    <t>Den MiZ - služby ÚZ 555</t>
  </si>
  <si>
    <t>Den MiZ - pohoštění ÚZ 555</t>
  </si>
  <si>
    <t>neinvestiční doatce od Olomouckého kraje - ÚZ 555</t>
  </si>
  <si>
    <t>ostatní služby - ORG 10400/ORJ 2 Zábřežsko kompost.</t>
  </si>
  <si>
    <t>nákup DDHM - plachta na kontejner</t>
  </si>
  <si>
    <t>ost. služby - ORG 10400/ORJ 2 Zábř. komp. NP 1065</t>
  </si>
  <si>
    <t>ost. služby - ORG 10400/ORJ 2 Zábř. komp. NP 1061</t>
  </si>
  <si>
    <t>nákup DHM - Zábřežsko kompostuje NP 1065</t>
  </si>
  <si>
    <t>nákup DHM - Zábřežsko kompostuje NP 1061</t>
  </si>
  <si>
    <t>nákup DDHM - Zábřežsko kompostuje - NP 1065</t>
  </si>
  <si>
    <t>nákup DDHM - Zábřežsko kompostuje - NP1061</t>
  </si>
  <si>
    <t>vratka dotace ÚSC</t>
  </si>
  <si>
    <t>úhrada sankcí jiným rozpočtům</t>
  </si>
  <si>
    <t>návratná finanční výpomoc od ÚSC ORJ 2</t>
  </si>
  <si>
    <t>počáteční stav k 1.1.2018</t>
  </si>
  <si>
    <t>zůstatek k 31.12.2018</t>
  </si>
  <si>
    <t>návratná finanční výpomoc - obec Kosov</t>
  </si>
  <si>
    <t>pořizovací cena k 1.1.2018</t>
  </si>
  <si>
    <t>pořizovací cena k 31.12.2018</t>
  </si>
  <si>
    <t>oprávky  dlouhodobého majetku k 31.12.2018</t>
  </si>
  <si>
    <t>zůstatková cena k 31.12.2018</t>
  </si>
  <si>
    <t xml:space="preserve">V roce 2018 byl z peračního programu životního prostředí 2014-2020, název projektu Zábřežsko kompostuje, pořízen dlouhodobý hmotný </t>
  </si>
  <si>
    <t>a drobný dlouhodobý hmotný majetek. Jedná se o štěpkovače a kompostéry</t>
  </si>
  <si>
    <t>Přehled o přijatých dotacích v roce 2018</t>
  </si>
  <si>
    <t>Přehled o navrácených fin. výpomocí v roce 2018</t>
  </si>
  <si>
    <t>Zábřežsko kompostuje - obec Dubicko</t>
  </si>
  <si>
    <t>Přehled o přijatých návratných fin. výpomocí v roce 2018</t>
  </si>
  <si>
    <t xml:space="preserve">Ve dnech 06.11.2018 a 05.03.2019 byl na základě zákona č.  420/2004 Sb., o přezkoumání hospodaření územních samosprávných celků </t>
  </si>
  <si>
    <t>za rok 2018.</t>
  </si>
  <si>
    <t>Plné znění zprávy o provedeném přezkoumání hospodaření Svazku  za rok 2018 je přílohou k závěrečnému účtu.</t>
  </si>
  <si>
    <t xml:space="preserve">Valná hromada schvaluje celoroční hospodaření Svazku obcí Mikroregionu Zábřežsko za rok 2018 a Závěrečný účet Svazku obcí Mikroregionu </t>
  </si>
  <si>
    <r>
      <t xml:space="preserve">Zábřežsko za rok 2018 včetně zprávy o výsledku přezkoumání hospodaření Svazku za rok 2018 </t>
    </r>
    <r>
      <rPr>
        <b/>
        <sz val="10"/>
        <rFont val="Arial"/>
        <family val="2"/>
      </rPr>
      <t>bez výhrad.</t>
    </r>
  </si>
  <si>
    <t>dne 24.04.2018</t>
  </si>
  <si>
    <t>Program odpory kultury Ol. kraje - Olomoucký kraj: poskytnuto na částečnou úhradu výdajů na akci Den Mikroregionu Zábřežsko</t>
  </si>
  <si>
    <t xml:space="preserve"> </t>
  </si>
  <si>
    <t>neinvestiční dotace od Olomouc. kraje - Den Mikroreg.</t>
  </si>
  <si>
    <t>nákup dlouhodobého majetku - Zábřežsko kompostuje</t>
  </si>
  <si>
    <t>V roce 2012 byl pořízen dlouhodobý hmotný majetek v rámci Programu obnovy venkova Olomouckého kraje 2012.Jedná se o mobilní pódium.</t>
  </si>
  <si>
    <t xml:space="preserve">Na účtech drobného dlouhodobého hmotného majetku a jiného drob. dlouh. hmotného majetku je dále evidován videoprojektor, putovní pohár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</si>
</sst>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&quot;Kč&quot;;[Red]\-#,##0.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0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8" fontId="2" fillId="0" borderId="10" xfId="0" applyNumberFormat="1" applyFont="1" applyBorder="1" applyAlignment="1">
      <alignment horizontal="center"/>
    </xf>
    <xf numFmtId="8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8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8" fontId="0" fillId="0" borderId="0" xfId="0" applyNumberFormat="1" applyFont="1" applyAlignment="1">
      <alignment horizontal="right"/>
    </xf>
    <xf numFmtId="8" fontId="7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4" fontId="44" fillId="0" borderId="10" xfId="0" applyNumberFormat="1" applyFont="1" applyBorder="1" applyAlignment="1">
      <alignment/>
    </xf>
    <xf numFmtId="8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8" fontId="2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2" fontId="0" fillId="35" borderId="11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 wrapText="1"/>
    </xf>
    <xf numFmtId="0" fontId="45" fillId="35" borderId="11" xfId="0" applyFont="1" applyFill="1" applyBorder="1" applyAlignment="1">
      <alignment/>
    </xf>
    <xf numFmtId="0" fontId="46" fillId="35" borderId="11" xfId="0" applyFont="1" applyFill="1" applyBorder="1" applyAlignment="1">
      <alignment horizontal="center" wrapText="1"/>
    </xf>
    <xf numFmtId="0" fontId="45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8" fontId="44" fillId="0" borderId="10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8" fontId="4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8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8"/>
  <sheetViews>
    <sheetView tabSelected="1" zoomScalePageLayoutView="0" workbookViewId="0" topLeftCell="A178">
      <selection activeCell="A168" sqref="A168"/>
    </sheetView>
  </sheetViews>
  <sheetFormatPr defaultColWidth="9.140625" defaultRowHeight="12.75"/>
  <cols>
    <col min="1" max="1" width="44.57421875" style="0" customWidth="1"/>
    <col min="2" max="2" width="9.7109375" style="0" customWidth="1"/>
    <col min="3" max="3" width="10.00390625" style="0" customWidth="1"/>
    <col min="4" max="4" width="14.57421875" style="0" customWidth="1"/>
    <col min="5" max="5" width="9.00390625" style="0" hidden="1" customWidth="1"/>
    <col min="6" max="6" width="9.28125" style="0" hidden="1" customWidth="1"/>
    <col min="7" max="7" width="14.57421875" style="0" customWidth="1"/>
    <col min="8" max="8" width="15.7109375" style="0" customWidth="1"/>
    <col min="9" max="9" width="14.28125" style="0" customWidth="1"/>
    <col min="10" max="10" width="0.2890625" style="0" hidden="1" customWidth="1"/>
    <col min="11" max="11" width="14.28125" style="0" bestFit="1" customWidth="1"/>
    <col min="12" max="12" width="8.8515625" style="0" bestFit="1" customWidth="1"/>
  </cols>
  <sheetData>
    <row r="2" spans="1:3" ht="15">
      <c r="A2" s="1" t="s">
        <v>72</v>
      </c>
      <c r="B2" s="1"/>
      <c r="C2" s="1"/>
    </row>
    <row r="4" spans="1:3" ht="12.75">
      <c r="A4" s="2" t="s">
        <v>0</v>
      </c>
      <c r="B4" s="2"/>
      <c r="C4" s="2"/>
    </row>
    <row r="5" spans="1:3" ht="12.75">
      <c r="A5" s="2" t="s">
        <v>28</v>
      </c>
      <c r="B5" s="2"/>
      <c r="C5" s="2"/>
    </row>
    <row r="6" spans="1:3" ht="12.75">
      <c r="A6" s="2" t="s">
        <v>1</v>
      </c>
      <c r="B6" s="2"/>
      <c r="C6" s="2"/>
    </row>
    <row r="8" spans="1:9" ht="12.75">
      <c r="A8" s="3" t="s">
        <v>32</v>
      </c>
      <c r="B8" s="3"/>
      <c r="C8" s="3"/>
      <c r="D8" s="3"/>
      <c r="E8" s="3"/>
      <c r="F8" s="3"/>
      <c r="G8" s="3"/>
      <c r="H8" s="3"/>
      <c r="I8" s="3"/>
    </row>
    <row r="9" spans="1:9" ht="12.75">
      <c r="A9" s="3" t="s">
        <v>31</v>
      </c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51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79</v>
      </c>
      <c r="F11" s="3"/>
      <c r="G11" s="3"/>
      <c r="H11" s="3"/>
      <c r="I11" s="3"/>
    </row>
    <row r="12" spans="1:9" ht="12.75">
      <c r="A12" s="3" t="s">
        <v>80</v>
      </c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2" t="s">
        <v>73</v>
      </c>
      <c r="B14" s="2"/>
      <c r="C14" s="2"/>
      <c r="D14" s="2"/>
      <c r="E14" s="2"/>
      <c r="F14" s="2"/>
      <c r="G14" s="2"/>
      <c r="H14" s="2"/>
      <c r="I14" s="2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 t="s">
        <v>2</v>
      </c>
      <c r="B16" s="3"/>
      <c r="C16" s="3"/>
      <c r="D16" s="3"/>
      <c r="E16" s="3"/>
      <c r="F16" s="3"/>
      <c r="G16" s="17">
        <v>5414817</v>
      </c>
      <c r="H16" s="3"/>
      <c r="I16" s="3"/>
    </row>
    <row r="17" spans="1:9" ht="12.75">
      <c r="A17" s="3" t="s">
        <v>3</v>
      </c>
      <c r="B17" s="3"/>
      <c r="C17" s="3"/>
      <c r="D17" s="3"/>
      <c r="E17" s="3"/>
      <c r="F17" s="3"/>
      <c r="G17" s="17">
        <v>6052434</v>
      </c>
      <c r="H17" s="3"/>
      <c r="I17" s="3"/>
    </row>
    <row r="18" spans="1:9" ht="12.75">
      <c r="A18" s="3" t="s">
        <v>4</v>
      </c>
      <c r="B18" s="3"/>
      <c r="C18" s="3"/>
      <c r="D18" s="3"/>
      <c r="E18" s="3"/>
      <c r="F18" s="3"/>
      <c r="G18" s="31">
        <f>SUM(G17-G16)</f>
        <v>637617</v>
      </c>
      <c r="H18" s="23" t="s">
        <v>30</v>
      </c>
      <c r="I18" s="23"/>
    </row>
    <row r="19" spans="1:9" ht="12.75">
      <c r="A19" s="3" t="s">
        <v>81</v>
      </c>
      <c r="B19" s="3"/>
      <c r="C19" s="3"/>
      <c r="D19" s="3"/>
      <c r="E19" s="3"/>
      <c r="F19" s="3"/>
      <c r="G19" s="36">
        <v>4771419</v>
      </c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2" t="s">
        <v>74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5"/>
      <c r="B23" s="21" t="s">
        <v>33</v>
      </c>
      <c r="C23" s="25" t="s">
        <v>36</v>
      </c>
      <c r="D23" s="25" t="s">
        <v>14</v>
      </c>
      <c r="E23" s="21"/>
      <c r="F23" s="21"/>
      <c r="G23" s="26" t="s">
        <v>55</v>
      </c>
      <c r="H23" s="26" t="s">
        <v>40</v>
      </c>
      <c r="I23" s="3"/>
    </row>
    <row r="24" spans="1:9" ht="12.75">
      <c r="A24" s="21" t="s">
        <v>27</v>
      </c>
      <c r="B24" s="21"/>
      <c r="C24" s="21"/>
      <c r="D24" s="28"/>
      <c r="E24" s="21"/>
      <c r="F24" s="21"/>
      <c r="G24" s="26"/>
      <c r="H24" s="27"/>
      <c r="I24" s="3"/>
    </row>
    <row r="25" spans="1:9" ht="12.75">
      <c r="A25" s="5" t="s">
        <v>75</v>
      </c>
      <c r="B25" s="5"/>
      <c r="C25" s="5"/>
      <c r="D25" s="28">
        <v>4129</v>
      </c>
      <c r="E25" s="5"/>
      <c r="F25" s="5"/>
      <c r="G25" s="28" t="s">
        <v>56</v>
      </c>
      <c r="H25" s="29">
        <v>10746</v>
      </c>
      <c r="I25" s="3"/>
    </row>
    <row r="26" spans="1:9" ht="12.75">
      <c r="A26" s="5" t="s">
        <v>76</v>
      </c>
      <c r="B26" s="5"/>
      <c r="C26" s="5"/>
      <c r="D26" s="28">
        <v>4229</v>
      </c>
      <c r="E26" s="5"/>
      <c r="F26" s="5"/>
      <c r="G26" s="28" t="s">
        <v>56</v>
      </c>
      <c r="H26" s="29">
        <v>16913</v>
      </c>
      <c r="I26" s="3"/>
    </row>
    <row r="27" spans="1:9" ht="12.75">
      <c r="A27" s="21" t="s">
        <v>10</v>
      </c>
      <c r="B27" s="21"/>
      <c r="C27" s="21"/>
      <c r="D27" s="25"/>
      <c r="E27" s="21"/>
      <c r="F27" s="21"/>
      <c r="G27" s="26"/>
      <c r="H27" s="27">
        <f>SUM(H25:H26)</f>
        <v>27659</v>
      </c>
      <c r="I27" s="3"/>
    </row>
    <row r="28" spans="1:9" ht="12.75">
      <c r="A28" s="21" t="s">
        <v>22</v>
      </c>
      <c r="B28" s="5"/>
      <c r="C28" s="5"/>
      <c r="D28" s="25"/>
      <c r="E28" s="21"/>
      <c r="F28" s="21"/>
      <c r="G28" s="26"/>
      <c r="H28" s="27"/>
      <c r="I28" s="3"/>
    </row>
    <row r="29" spans="1:9" ht="12.75">
      <c r="A29" s="5" t="s">
        <v>77</v>
      </c>
      <c r="B29" s="5">
        <v>3636</v>
      </c>
      <c r="C29" s="5"/>
      <c r="D29" s="28">
        <v>6122</v>
      </c>
      <c r="E29" s="5"/>
      <c r="F29" s="5"/>
      <c r="G29" s="28"/>
      <c r="H29" s="29">
        <v>60000</v>
      </c>
      <c r="I29" s="3"/>
    </row>
    <row r="30" spans="1:11" ht="12.75">
      <c r="A30" s="5" t="s">
        <v>78</v>
      </c>
      <c r="B30" s="5">
        <v>3636</v>
      </c>
      <c r="C30" s="5"/>
      <c r="D30" s="28">
        <v>5137</v>
      </c>
      <c r="E30" s="5"/>
      <c r="F30" s="5"/>
      <c r="G30" s="28"/>
      <c r="H30" s="29">
        <v>10000</v>
      </c>
      <c r="I30" s="3"/>
      <c r="K30" s="47"/>
    </row>
    <row r="31" spans="1:9" ht="12.75">
      <c r="A31" s="5" t="s">
        <v>53</v>
      </c>
      <c r="B31" s="5">
        <v>3636</v>
      </c>
      <c r="C31" s="5"/>
      <c r="D31" s="28">
        <v>5901</v>
      </c>
      <c r="E31" s="5"/>
      <c r="F31" s="5"/>
      <c r="G31" s="28"/>
      <c r="H31" s="60">
        <v>-70000</v>
      </c>
      <c r="I31" s="17"/>
    </row>
    <row r="32" spans="1:9" ht="12.75">
      <c r="A32" s="21" t="s">
        <v>13</v>
      </c>
      <c r="B32" s="5"/>
      <c r="C32" s="5"/>
      <c r="D32" s="28"/>
      <c r="E32" s="5"/>
      <c r="F32" s="5"/>
      <c r="G32" s="28"/>
      <c r="H32" s="62">
        <v>0</v>
      </c>
      <c r="I32" s="17"/>
    </row>
    <row r="33" spans="1:9" ht="12.75">
      <c r="A33" s="21" t="s">
        <v>34</v>
      </c>
      <c r="B33" s="21"/>
      <c r="C33" s="21"/>
      <c r="D33" s="25"/>
      <c r="E33" s="21"/>
      <c r="F33" s="21"/>
      <c r="G33" s="25"/>
      <c r="H33" s="27">
        <v>609958</v>
      </c>
      <c r="I33" s="3"/>
    </row>
    <row r="34" spans="1:9" ht="12.75">
      <c r="A34" s="24" t="s">
        <v>82</v>
      </c>
      <c r="B34" s="22"/>
      <c r="C34" s="22"/>
      <c r="D34" s="41"/>
      <c r="E34" s="22"/>
      <c r="F34" s="22"/>
      <c r="G34" s="41"/>
      <c r="H34" s="61">
        <v>156734</v>
      </c>
      <c r="I34" s="3"/>
    </row>
    <row r="35" spans="1:9" ht="12.75">
      <c r="A35" s="3" t="s">
        <v>81</v>
      </c>
      <c r="B35" s="22"/>
      <c r="C35" s="22"/>
      <c r="D35" s="41"/>
      <c r="E35" s="22"/>
      <c r="F35" s="22"/>
      <c r="G35" s="41"/>
      <c r="H35" s="61">
        <v>4771419</v>
      </c>
      <c r="I35" s="3"/>
    </row>
    <row r="36" spans="1:12" ht="12.75">
      <c r="A36" s="2" t="s">
        <v>83</v>
      </c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15"/>
      <c r="H37" s="2"/>
      <c r="I37" s="2"/>
      <c r="J37" s="2"/>
      <c r="K37" s="2"/>
      <c r="L37" s="2"/>
    </row>
    <row r="38" spans="1:9" ht="12.75">
      <c r="A38" s="5"/>
      <c r="B38" s="25" t="s">
        <v>33</v>
      </c>
      <c r="C38" s="25" t="s">
        <v>36</v>
      </c>
      <c r="D38" s="25" t="s">
        <v>24</v>
      </c>
      <c r="E38" s="21"/>
      <c r="F38" s="21"/>
      <c r="G38" s="26" t="s">
        <v>55</v>
      </c>
      <c r="H38" s="25" t="s">
        <v>23</v>
      </c>
      <c r="I38" s="3"/>
    </row>
    <row r="39" spans="1:9" ht="12.75">
      <c r="A39" s="21" t="s">
        <v>2</v>
      </c>
      <c r="B39" s="25"/>
      <c r="C39" s="21"/>
      <c r="D39" s="28"/>
      <c r="E39" s="21"/>
      <c r="F39" s="21"/>
      <c r="G39" s="26"/>
      <c r="H39" s="29"/>
      <c r="I39" s="46"/>
    </row>
    <row r="40" spans="1:9" ht="12.75">
      <c r="A40" s="21" t="s">
        <v>9</v>
      </c>
      <c r="B40" s="25"/>
      <c r="C40" s="21"/>
      <c r="D40" s="25">
        <v>4121</v>
      </c>
      <c r="E40" s="21"/>
      <c r="F40" s="21"/>
      <c r="G40" s="26"/>
      <c r="H40" s="27">
        <v>2885</v>
      </c>
      <c r="I40" s="3"/>
    </row>
    <row r="41" spans="1:9" ht="12.75">
      <c r="A41" s="21"/>
      <c r="B41" s="25"/>
      <c r="C41" s="21"/>
      <c r="D41" s="25"/>
      <c r="E41" s="21"/>
      <c r="F41" s="21"/>
      <c r="G41" s="26"/>
      <c r="H41" s="27"/>
      <c r="I41" s="3"/>
    </row>
    <row r="42" spans="1:9" ht="12.75">
      <c r="A42" s="21" t="s">
        <v>3</v>
      </c>
      <c r="B42" s="28"/>
      <c r="C42" s="5"/>
      <c r="D42" s="28"/>
      <c r="E42" s="5"/>
      <c r="F42" s="5"/>
      <c r="G42" s="32"/>
      <c r="H42" s="27"/>
      <c r="I42" s="3"/>
    </row>
    <row r="43" spans="1:9" ht="12.75">
      <c r="A43" s="5" t="s">
        <v>78</v>
      </c>
      <c r="B43" s="28">
        <v>3636</v>
      </c>
      <c r="C43" s="28"/>
      <c r="D43" s="28">
        <v>5137</v>
      </c>
      <c r="E43" s="5"/>
      <c r="F43" s="5"/>
      <c r="G43" s="28"/>
      <c r="H43" s="29">
        <v>2000</v>
      </c>
      <c r="I43" s="17"/>
    </row>
    <row r="44" spans="1:9" ht="12.75">
      <c r="A44" s="5" t="s">
        <v>84</v>
      </c>
      <c r="B44" s="28">
        <v>6399</v>
      </c>
      <c r="C44" s="28"/>
      <c r="D44" s="28">
        <v>5362</v>
      </c>
      <c r="E44" s="5"/>
      <c r="F44" s="5"/>
      <c r="G44" s="28"/>
      <c r="H44" s="29">
        <v>2000</v>
      </c>
      <c r="I44" s="17"/>
    </row>
    <row r="45" spans="1:9" ht="12.75">
      <c r="A45" s="5" t="s">
        <v>41</v>
      </c>
      <c r="B45" s="28">
        <v>3636</v>
      </c>
      <c r="C45" s="28"/>
      <c r="D45" s="28">
        <v>5901</v>
      </c>
      <c r="E45" s="5"/>
      <c r="F45" s="5"/>
      <c r="G45" s="32"/>
      <c r="H45" s="29">
        <v>-4000</v>
      </c>
      <c r="I45" s="17"/>
    </row>
    <row r="46" spans="1:9" ht="12.75">
      <c r="A46" s="21" t="s">
        <v>13</v>
      </c>
      <c r="B46" s="21"/>
      <c r="C46" s="21"/>
      <c r="D46" s="25"/>
      <c r="E46" s="21"/>
      <c r="F46" s="21"/>
      <c r="G46" s="25"/>
      <c r="H46" s="27">
        <f>SUM(H43:H45)</f>
        <v>0</v>
      </c>
      <c r="I46" s="3"/>
    </row>
    <row r="47" spans="1:9" ht="12.75">
      <c r="A47" s="38" t="s">
        <v>34</v>
      </c>
      <c r="B47" s="5"/>
      <c r="C47" s="5"/>
      <c r="D47" s="28"/>
      <c r="E47" s="5"/>
      <c r="F47" s="5"/>
      <c r="G47" s="28"/>
      <c r="H47" s="27">
        <v>607073</v>
      </c>
      <c r="I47" s="58"/>
    </row>
    <row r="48" spans="1:9" ht="12.75">
      <c r="A48" s="24" t="s">
        <v>82</v>
      </c>
      <c r="B48" s="24"/>
      <c r="C48" s="24"/>
      <c r="D48" s="42"/>
      <c r="E48" s="24"/>
      <c r="F48" s="24"/>
      <c r="G48" s="42"/>
      <c r="H48" s="61">
        <v>156734</v>
      </c>
      <c r="I48" s="59"/>
    </row>
    <row r="49" spans="1:9" ht="12.75">
      <c r="A49" s="24" t="s">
        <v>81</v>
      </c>
      <c r="B49" s="24"/>
      <c r="C49" s="24"/>
      <c r="D49" s="42"/>
      <c r="E49" s="24"/>
      <c r="F49" s="24"/>
      <c r="G49" s="42"/>
      <c r="H49" s="61">
        <v>4771419</v>
      </c>
      <c r="I49" s="24"/>
    </row>
    <row r="50" spans="1:9" ht="12.75">
      <c r="A50" s="2"/>
      <c r="B50" s="2"/>
      <c r="C50" s="2"/>
      <c r="D50" s="3"/>
      <c r="E50" s="3"/>
      <c r="F50" s="3"/>
      <c r="G50" s="16"/>
      <c r="H50" s="16"/>
      <c r="I50" s="3"/>
    </row>
    <row r="51" spans="1:9" ht="12.75">
      <c r="A51" s="63" t="s">
        <v>85</v>
      </c>
      <c r="B51" s="22"/>
      <c r="C51" s="41"/>
      <c r="D51" s="42"/>
      <c r="E51" s="24"/>
      <c r="F51" s="24"/>
      <c r="G51" s="43"/>
      <c r="H51" s="44"/>
      <c r="I51" s="3"/>
    </row>
    <row r="52" spans="1:9" ht="12.75">
      <c r="A52" s="63"/>
      <c r="B52" s="22"/>
      <c r="C52" s="41"/>
      <c r="D52" s="42"/>
      <c r="E52" s="24"/>
      <c r="F52" s="24"/>
      <c r="G52" s="43"/>
      <c r="H52" s="44"/>
      <c r="I52" s="3"/>
    </row>
    <row r="53" spans="1:9" ht="12.75">
      <c r="A53" s="38"/>
      <c r="B53" s="25" t="s">
        <v>33</v>
      </c>
      <c r="C53" s="25" t="s">
        <v>36</v>
      </c>
      <c r="D53" s="25" t="s">
        <v>24</v>
      </c>
      <c r="E53" s="21"/>
      <c r="F53" s="21"/>
      <c r="G53" s="26" t="s">
        <v>55</v>
      </c>
      <c r="H53" s="25" t="s">
        <v>23</v>
      </c>
      <c r="I53" s="3"/>
    </row>
    <row r="54" spans="1:9" ht="12.75">
      <c r="A54" s="38" t="s">
        <v>2</v>
      </c>
      <c r="B54" s="21"/>
      <c r="C54" s="25"/>
      <c r="D54" s="28"/>
      <c r="E54" s="5"/>
      <c r="F54" s="5"/>
      <c r="G54" s="26"/>
      <c r="H54" s="27"/>
      <c r="I54" s="3"/>
    </row>
    <row r="55" spans="1:9" ht="12.75">
      <c r="A55" s="45" t="s">
        <v>86</v>
      </c>
      <c r="B55" s="21"/>
      <c r="C55" s="28">
        <v>15974</v>
      </c>
      <c r="D55" s="28">
        <v>4216</v>
      </c>
      <c r="E55" s="5"/>
      <c r="F55" s="5"/>
      <c r="G55" s="65" t="s">
        <v>58</v>
      </c>
      <c r="H55" s="29">
        <v>-0.5</v>
      </c>
      <c r="I55" s="3"/>
    </row>
    <row r="56" spans="1:9" ht="12.75">
      <c r="A56" s="45" t="s">
        <v>87</v>
      </c>
      <c r="B56" s="21"/>
      <c r="C56" s="28">
        <v>15011</v>
      </c>
      <c r="D56" s="28">
        <v>4116</v>
      </c>
      <c r="E56" s="5"/>
      <c r="F56" s="5"/>
      <c r="G56" s="65" t="s">
        <v>58</v>
      </c>
      <c r="H56" s="29">
        <v>-951935.5</v>
      </c>
      <c r="I56" s="3"/>
    </row>
    <row r="57" spans="1:9" ht="12.75">
      <c r="A57" s="45" t="s">
        <v>142</v>
      </c>
      <c r="B57" s="5"/>
      <c r="C57" s="28"/>
      <c r="D57" s="28">
        <v>4122</v>
      </c>
      <c r="E57" s="5"/>
      <c r="F57" s="5"/>
      <c r="G57" s="65"/>
      <c r="H57" s="29">
        <v>25000</v>
      </c>
      <c r="I57" s="3"/>
    </row>
    <row r="58" spans="1:9" ht="12.75">
      <c r="A58" s="38" t="s">
        <v>89</v>
      </c>
      <c r="B58" s="21"/>
      <c r="C58" s="25"/>
      <c r="D58" s="28"/>
      <c r="E58" s="5"/>
      <c r="F58" s="5"/>
      <c r="G58" s="26"/>
      <c r="H58" s="27">
        <f>SUM(H55:H57)</f>
        <v>-926936</v>
      </c>
      <c r="I58" s="3"/>
    </row>
    <row r="59" spans="1:9" ht="12.75">
      <c r="A59" s="38"/>
      <c r="B59" s="21"/>
      <c r="C59" s="25"/>
      <c r="D59" s="28"/>
      <c r="E59" s="5"/>
      <c r="F59" s="5"/>
      <c r="G59" s="26"/>
      <c r="H59" s="27"/>
      <c r="I59" s="3"/>
    </row>
    <row r="60" spans="1:9" ht="12.75">
      <c r="A60" s="38" t="s">
        <v>3</v>
      </c>
      <c r="B60" s="21"/>
      <c r="C60" s="25"/>
      <c r="D60" s="28"/>
      <c r="E60" s="5"/>
      <c r="F60" s="5"/>
      <c r="G60" s="26"/>
      <c r="H60" s="27"/>
      <c r="I60" s="3"/>
    </row>
    <row r="61" spans="1:9" ht="12.75">
      <c r="A61" s="45" t="s">
        <v>143</v>
      </c>
      <c r="B61" s="5">
        <v>3725</v>
      </c>
      <c r="C61" s="28">
        <v>15974</v>
      </c>
      <c r="D61" s="28">
        <v>6122</v>
      </c>
      <c r="E61" s="5"/>
      <c r="F61" s="5"/>
      <c r="G61" s="65" t="s">
        <v>58</v>
      </c>
      <c r="H61" s="29">
        <v>-0.5</v>
      </c>
      <c r="I61" s="3"/>
    </row>
    <row r="62" spans="1:9" ht="12.75">
      <c r="A62" s="45" t="s">
        <v>92</v>
      </c>
      <c r="B62" s="5">
        <v>3725</v>
      </c>
      <c r="C62" s="28">
        <v>15011</v>
      </c>
      <c r="D62" s="28">
        <v>5137</v>
      </c>
      <c r="E62" s="5"/>
      <c r="F62" s="5"/>
      <c r="G62" s="65" t="s">
        <v>58</v>
      </c>
      <c r="H62" s="29">
        <v>-504537.5</v>
      </c>
      <c r="I62" s="3"/>
    </row>
    <row r="63" spans="1:9" ht="12.75">
      <c r="A63" s="45" t="s">
        <v>93</v>
      </c>
      <c r="B63" s="5">
        <v>3725</v>
      </c>
      <c r="C63" s="25"/>
      <c r="D63" s="28">
        <v>5137</v>
      </c>
      <c r="E63" s="5"/>
      <c r="F63" s="5"/>
      <c r="G63" s="65" t="s">
        <v>58</v>
      </c>
      <c r="H63" s="29">
        <v>-89035.5</v>
      </c>
      <c r="I63" s="17"/>
    </row>
    <row r="64" spans="1:9" ht="12.75">
      <c r="A64" s="45" t="s">
        <v>90</v>
      </c>
      <c r="B64" s="5">
        <v>6402</v>
      </c>
      <c r="C64" s="25"/>
      <c r="D64" s="28">
        <v>5367</v>
      </c>
      <c r="E64" s="5"/>
      <c r="F64" s="5"/>
      <c r="G64" s="65" t="s">
        <v>58</v>
      </c>
      <c r="H64" s="29">
        <v>89035.5</v>
      </c>
      <c r="I64" s="3"/>
    </row>
    <row r="65" spans="1:9" ht="12.75">
      <c r="A65" s="5" t="s">
        <v>41</v>
      </c>
      <c r="B65" s="5">
        <v>3636</v>
      </c>
      <c r="C65" s="25"/>
      <c r="D65" s="28">
        <v>5901</v>
      </c>
      <c r="E65" s="5"/>
      <c r="F65" s="5"/>
      <c r="G65" s="26"/>
      <c r="H65" s="29">
        <v>-10000</v>
      </c>
      <c r="I65" s="3"/>
    </row>
    <row r="66" spans="1:9" ht="12.75">
      <c r="A66" s="45" t="s">
        <v>91</v>
      </c>
      <c r="B66" s="5">
        <v>6409</v>
      </c>
      <c r="C66" s="25"/>
      <c r="D66" s="28">
        <v>5363</v>
      </c>
      <c r="E66" s="5"/>
      <c r="F66" s="5"/>
      <c r="G66" s="26"/>
      <c r="H66" s="29">
        <v>10000</v>
      </c>
      <c r="I66" s="3"/>
    </row>
    <row r="67" spans="1:9" ht="12.75">
      <c r="A67" s="38" t="s">
        <v>13</v>
      </c>
      <c r="B67" s="21"/>
      <c r="C67" s="25"/>
      <c r="D67" s="25"/>
      <c r="E67" s="21"/>
      <c r="F67" s="21"/>
      <c r="G67" s="26"/>
      <c r="H67" s="27">
        <f>SUM(H61:H66)</f>
        <v>-504538</v>
      </c>
      <c r="I67" s="3"/>
    </row>
    <row r="68" spans="1:9" ht="12.75">
      <c r="A68" s="38" t="s">
        <v>34</v>
      </c>
      <c r="B68" s="21"/>
      <c r="C68" s="25"/>
      <c r="D68" s="25"/>
      <c r="E68" s="21"/>
      <c r="F68" s="21"/>
      <c r="G68" s="26"/>
      <c r="H68" s="27">
        <v>1029471</v>
      </c>
      <c r="I68" s="3"/>
    </row>
    <row r="69" spans="1:9" ht="12.75">
      <c r="A69" s="24" t="s">
        <v>82</v>
      </c>
      <c r="B69" s="22"/>
      <c r="C69" s="41"/>
      <c r="D69" s="41"/>
      <c r="E69" s="22"/>
      <c r="F69" s="22"/>
      <c r="G69" s="43"/>
      <c r="H69" s="61">
        <v>156734</v>
      </c>
      <c r="I69" s="3"/>
    </row>
    <row r="70" spans="1:9" ht="12.75">
      <c r="A70" s="24" t="s">
        <v>81</v>
      </c>
      <c r="B70" s="22"/>
      <c r="C70" s="41"/>
      <c r="D70" s="41"/>
      <c r="E70" s="22"/>
      <c r="F70" s="22"/>
      <c r="G70" s="43"/>
      <c r="H70" s="61">
        <v>4771419</v>
      </c>
      <c r="I70" s="3"/>
    </row>
    <row r="71" spans="1:9" ht="12.75">
      <c r="A71" s="24"/>
      <c r="B71" s="22"/>
      <c r="C71" s="41"/>
      <c r="D71" s="41"/>
      <c r="E71" s="22"/>
      <c r="F71" s="22"/>
      <c r="G71" s="43"/>
      <c r="H71" s="61"/>
      <c r="I71" s="3"/>
    </row>
    <row r="72" spans="1:9" ht="12.75">
      <c r="A72" s="2" t="s">
        <v>94</v>
      </c>
      <c r="B72" s="2"/>
      <c r="C72" s="2"/>
      <c r="D72" s="2"/>
      <c r="E72" s="2"/>
      <c r="F72" s="2"/>
      <c r="G72" s="15"/>
      <c r="H72" s="2"/>
      <c r="I72" s="3"/>
    </row>
    <row r="73" spans="1:9" ht="12.75">
      <c r="A73" s="24"/>
      <c r="B73" s="22"/>
      <c r="C73" s="41"/>
      <c r="D73" s="41"/>
      <c r="E73" s="22"/>
      <c r="F73" s="22"/>
      <c r="G73" s="43"/>
      <c r="H73" s="61"/>
      <c r="I73" s="3"/>
    </row>
    <row r="74" spans="1:9" ht="12.75">
      <c r="A74" s="38"/>
      <c r="B74" s="25" t="s">
        <v>33</v>
      </c>
      <c r="C74" s="25" t="s">
        <v>36</v>
      </c>
      <c r="D74" s="25" t="s">
        <v>24</v>
      </c>
      <c r="E74" s="21"/>
      <c r="F74" s="21"/>
      <c r="G74" s="26" t="s">
        <v>55</v>
      </c>
      <c r="H74" s="25" t="s">
        <v>23</v>
      </c>
      <c r="I74" s="3"/>
    </row>
    <row r="75" spans="1:9" ht="12.75">
      <c r="A75" s="21" t="s">
        <v>2</v>
      </c>
      <c r="B75" s="21"/>
      <c r="C75" s="25"/>
      <c r="D75" s="25"/>
      <c r="E75" s="21"/>
      <c r="F75" s="21"/>
      <c r="G75" s="26"/>
      <c r="H75" s="29"/>
      <c r="I75" s="3"/>
    </row>
    <row r="76" spans="1:9" ht="12.75">
      <c r="A76" s="45" t="s">
        <v>88</v>
      </c>
      <c r="B76" s="21"/>
      <c r="C76" s="25"/>
      <c r="D76" s="28">
        <v>4122</v>
      </c>
      <c r="E76" s="21"/>
      <c r="F76" s="21"/>
      <c r="G76" s="26"/>
      <c r="H76" s="29">
        <v>-25000</v>
      </c>
      <c r="I76" s="3"/>
    </row>
    <row r="77" spans="1:9" ht="12.75">
      <c r="A77" s="45" t="s">
        <v>95</v>
      </c>
      <c r="B77" s="21"/>
      <c r="C77" s="28">
        <v>555</v>
      </c>
      <c r="D77" s="28">
        <v>4122</v>
      </c>
      <c r="E77" s="21"/>
      <c r="F77" s="21"/>
      <c r="G77" s="26"/>
      <c r="H77" s="29">
        <v>25000</v>
      </c>
      <c r="I77" s="3"/>
    </row>
    <row r="78" spans="1:9" ht="12.75">
      <c r="A78" s="21" t="s">
        <v>10</v>
      </c>
      <c r="B78" s="21"/>
      <c r="C78" s="25"/>
      <c r="D78" s="25"/>
      <c r="E78" s="21"/>
      <c r="F78" s="21"/>
      <c r="G78" s="26"/>
      <c r="H78" s="27">
        <v>0</v>
      </c>
      <c r="I78" s="3"/>
    </row>
    <row r="79" spans="1:9" ht="12.75">
      <c r="A79" s="21"/>
      <c r="B79" s="21"/>
      <c r="C79" s="25"/>
      <c r="D79" s="25"/>
      <c r="E79" s="21"/>
      <c r="F79" s="21"/>
      <c r="G79" s="26"/>
      <c r="H79" s="29"/>
      <c r="I79" s="3"/>
    </row>
    <row r="80" spans="1:9" ht="12.75">
      <c r="A80" s="38" t="s">
        <v>3</v>
      </c>
      <c r="B80" s="21"/>
      <c r="C80" s="25"/>
      <c r="D80" s="25"/>
      <c r="E80" s="21"/>
      <c r="F80" s="21"/>
      <c r="G80" s="26"/>
      <c r="H80" s="27"/>
      <c r="I80" s="3"/>
    </row>
    <row r="81" spans="1:9" ht="12.75">
      <c r="A81" s="45" t="s">
        <v>96</v>
      </c>
      <c r="B81" s="5">
        <v>3636</v>
      </c>
      <c r="C81" s="28"/>
      <c r="D81" s="28">
        <v>5169</v>
      </c>
      <c r="E81" s="5"/>
      <c r="F81" s="5"/>
      <c r="G81" s="65" t="s">
        <v>98</v>
      </c>
      <c r="H81" s="29">
        <v>-16838.68</v>
      </c>
      <c r="I81" s="3"/>
    </row>
    <row r="82" spans="1:9" ht="12.75">
      <c r="A82" s="45" t="s">
        <v>96</v>
      </c>
      <c r="B82" s="5">
        <v>3636</v>
      </c>
      <c r="C82" s="28">
        <v>555</v>
      </c>
      <c r="D82" s="28">
        <v>5169</v>
      </c>
      <c r="E82" s="5"/>
      <c r="F82" s="5"/>
      <c r="G82" s="65" t="s">
        <v>98</v>
      </c>
      <c r="H82" s="29">
        <v>16838.68</v>
      </c>
      <c r="I82" s="3"/>
    </row>
    <row r="83" spans="1:9" ht="12.75">
      <c r="A83" s="45" t="s">
        <v>97</v>
      </c>
      <c r="B83" s="5">
        <v>3636</v>
      </c>
      <c r="C83" s="28"/>
      <c r="D83" s="28">
        <v>5175</v>
      </c>
      <c r="E83" s="5"/>
      <c r="F83" s="5"/>
      <c r="G83" s="65" t="s">
        <v>98</v>
      </c>
      <c r="H83" s="29">
        <v>-8161.32</v>
      </c>
      <c r="I83" s="3"/>
    </row>
    <row r="84" spans="1:9" ht="12.75">
      <c r="A84" s="45" t="s">
        <v>97</v>
      </c>
      <c r="B84" s="45">
        <v>3636</v>
      </c>
      <c r="C84" s="28">
        <v>555</v>
      </c>
      <c r="D84" s="28">
        <v>5175</v>
      </c>
      <c r="E84" s="5"/>
      <c r="F84" s="5"/>
      <c r="G84" s="65" t="s">
        <v>98</v>
      </c>
      <c r="H84" s="29">
        <v>8161.32</v>
      </c>
      <c r="I84" s="3"/>
    </row>
    <row r="85" spans="1:9" ht="12.75">
      <c r="A85" s="38" t="s">
        <v>13</v>
      </c>
      <c r="B85" s="21"/>
      <c r="C85" s="25"/>
      <c r="D85" s="25"/>
      <c r="E85" s="21"/>
      <c r="F85" s="21"/>
      <c r="G85" s="26"/>
      <c r="H85" s="27">
        <v>0</v>
      </c>
      <c r="I85" s="3"/>
    </row>
    <row r="86" spans="1:9" ht="12.75">
      <c r="A86" s="38" t="s">
        <v>34</v>
      </c>
      <c r="B86" s="21"/>
      <c r="C86" s="25"/>
      <c r="D86" s="25"/>
      <c r="E86" s="21"/>
      <c r="F86" s="21"/>
      <c r="G86" s="26"/>
      <c r="H86" s="27">
        <v>1029471</v>
      </c>
      <c r="I86" s="3"/>
    </row>
    <row r="87" spans="1:9" ht="12.75">
      <c r="A87" s="24" t="s">
        <v>82</v>
      </c>
      <c r="B87" s="22"/>
      <c r="C87" s="41"/>
      <c r="D87" s="41"/>
      <c r="E87" s="22"/>
      <c r="F87" s="22"/>
      <c r="G87" s="43"/>
      <c r="H87" s="61">
        <v>156734</v>
      </c>
      <c r="I87" s="3"/>
    </row>
    <row r="88" spans="1:9" ht="12.75">
      <c r="A88" s="24" t="s">
        <v>81</v>
      </c>
      <c r="B88" s="22"/>
      <c r="C88" s="41"/>
      <c r="D88" s="41"/>
      <c r="E88" s="22"/>
      <c r="F88" s="22"/>
      <c r="G88" s="43"/>
      <c r="H88" s="61">
        <v>4771419</v>
      </c>
      <c r="I88" s="3"/>
    </row>
    <row r="89" spans="1:9" ht="12.75">
      <c r="A89" s="64"/>
      <c r="B89" s="22"/>
      <c r="C89" s="41"/>
      <c r="D89" s="42"/>
      <c r="E89" s="24"/>
      <c r="F89" s="24"/>
      <c r="G89" s="43"/>
      <c r="H89" s="44"/>
      <c r="I89" s="3"/>
    </row>
    <row r="90" spans="1:9" ht="12.75">
      <c r="A90" s="63" t="s">
        <v>99</v>
      </c>
      <c r="B90" s="22"/>
      <c r="C90" s="41"/>
      <c r="D90" s="41"/>
      <c r="E90" s="22"/>
      <c r="F90" s="22"/>
      <c r="G90" s="43"/>
      <c r="H90" s="44"/>
      <c r="I90" s="3"/>
    </row>
    <row r="91" spans="1:9" ht="12.75">
      <c r="A91" s="64"/>
      <c r="B91" s="22"/>
      <c r="C91" s="41"/>
      <c r="D91" s="42"/>
      <c r="E91" s="24"/>
      <c r="F91" s="24"/>
      <c r="G91" s="43"/>
      <c r="H91" s="44"/>
      <c r="I91" s="3"/>
    </row>
    <row r="92" spans="1:9" ht="12.75">
      <c r="A92" s="45"/>
      <c r="B92" s="25" t="s">
        <v>33</v>
      </c>
      <c r="C92" s="25" t="s">
        <v>36</v>
      </c>
      <c r="D92" s="25" t="s">
        <v>24</v>
      </c>
      <c r="E92" s="21"/>
      <c r="F92" s="21"/>
      <c r="G92" s="26" t="s">
        <v>55</v>
      </c>
      <c r="H92" s="25" t="s">
        <v>23</v>
      </c>
      <c r="I92" s="3"/>
    </row>
    <row r="93" spans="1:9" ht="12.75">
      <c r="A93" s="38" t="s">
        <v>27</v>
      </c>
      <c r="B93" s="21"/>
      <c r="C93" s="25"/>
      <c r="D93" s="28"/>
      <c r="E93" s="5"/>
      <c r="F93" s="5"/>
      <c r="G93" s="26"/>
      <c r="H93" s="27"/>
      <c r="I93" s="3"/>
    </row>
    <row r="94" spans="1:9" ht="12.75">
      <c r="A94" s="5" t="s">
        <v>9</v>
      </c>
      <c r="B94" s="21"/>
      <c r="C94" s="25"/>
      <c r="D94" s="28">
        <v>4121</v>
      </c>
      <c r="E94" s="5"/>
      <c r="F94" s="5"/>
      <c r="G94" s="26"/>
      <c r="H94" s="27">
        <v>5</v>
      </c>
      <c r="I94" s="3"/>
    </row>
    <row r="95" spans="1:9" ht="12.75">
      <c r="A95" s="45"/>
      <c r="B95" s="21"/>
      <c r="C95" s="25"/>
      <c r="D95" s="28"/>
      <c r="E95" s="5"/>
      <c r="F95" s="5"/>
      <c r="G95" s="26"/>
      <c r="H95" s="27"/>
      <c r="I95" s="3"/>
    </row>
    <row r="96" spans="1:9" ht="12.75">
      <c r="A96" s="38" t="s">
        <v>3</v>
      </c>
      <c r="B96" s="21"/>
      <c r="C96" s="25"/>
      <c r="D96" s="28"/>
      <c r="E96" s="5"/>
      <c r="F96" s="5"/>
      <c r="G96" s="26"/>
      <c r="H96" s="27"/>
      <c r="I96" s="3"/>
    </row>
    <row r="97" spans="1:9" ht="12.75">
      <c r="A97" s="5" t="s">
        <v>41</v>
      </c>
      <c r="B97" s="5">
        <v>3636</v>
      </c>
      <c r="C97" s="25"/>
      <c r="D97" s="28">
        <v>5901</v>
      </c>
      <c r="E97" s="5"/>
      <c r="F97" s="5"/>
      <c r="G97" s="26"/>
      <c r="H97" s="27">
        <v>-40000</v>
      </c>
      <c r="I97" s="3"/>
    </row>
    <row r="98" spans="1:9" ht="12.75">
      <c r="A98" s="38" t="s">
        <v>34</v>
      </c>
      <c r="B98" s="5"/>
      <c r="C98" s="25"/>
      <c r="D98" s="28"/>
      <c r="E98" s="5"/>
      <c r="F98" s="5"/>
      <c r="G98" s="26"/>
      <c r="H98" s="27">
        <v>989466</v>
      </c>
      <c r="I98" s="3"/>
    </row>
    <row r="99" spans="1:9" ht="12.75">
      <c r="A99" s="24" t="s">
        <v>82</v>
      </c>
      <c r="B99" s="24"/>
      <c r="C99" s="41"/>
      <c r="D99" s="42"/>
      <c r="E99" s="24"/>
      <c r="F99" s="24"/>
      <c r="G99" s="43"/>
      <c r="H99" s="61">
        <v>156734</v>
      </c>
      <c r="I99" s="3"/>
    </row>
    <row r="100" spans="1:9" ht="12.75">
      <c r="A100" s="24" t="s">
        <v>81</v>
      </c>
      <c r="B100" s="24"/>
      <c r="C100" s="41"/>
      <c r="D100" s="42"/>
      <c r="E100" s="24"/>
      <c r="F100" s="24"/>
      <c r="G100" s="43"/>
      <c r="H100" s="61">
        <v>4771419</v>
      </c>
      <c r="I100" s="3"/>
    </row>
    <row r="101" spans="1:9" ht="12.75">
      <c r="A101" s="24"/>
      <c r="B101" s="24"/>
      <c r="C101" s="41"/>
      <c r="D101" s="42"/>
      <c r="E101" s="24"/>
      <c r="F101" s="24"/>
      <c r="G101" s="43"/>
      <c r="H101" s="61"/>
      <c r="I101" s="3"/>
    </row>
    <row r="102" spans="1:9" ht="12.75">
      <c r="A102" s="64" t="s">
        <v>100</v>
      </c>
      <c r="B102" s="24"/>
      <c r="C102" s="41"/>
      <c r="D102" s="42"/>
      <c r="E102" s="24"/>
      <c r="F102" s="24"/>
      <c r="G102" s="43"/>
      <c r="H102" s="61"/>
      <c r="I102" s="3"/>
    </row>
    <row r="103" spans="1:9" ht="12.75">
      <c r="A103" s="24"/>
      <c r="B103" s="24"/>
      <c r="C103" s="41"/>
      <c r="D103" s="42"/>
      <c r="E103" s="24"/>
      <c r="F103" s="24"/>
      <c r="G103" s="43"/>
      <c r="H103" s="61"/>
      <c r="I103" s="3"/>
    </row>
    <row r="104" spans="1:9" ht="12.75">
      <c r="A104" s="24"/>
      <c r="B104" s="24"/>
      <c r="C104" s="41"/>
      <c r="D104" s="42"/>
      <c r="E104" s="24"/>
      <c r="F104" s="24"/>
      <c r="G104" s="43"/>
      <c r="H104" s="61"/>
      <c r="I104" s="3"/>
    </row>
    <row r="105" spans="1:9" ht="12.75">
      <c r="A105" s="24"/>
      <c r="B105" s="24"/>
      <c r="C105" s="41"/>
      <c r="D105" s="42"/>
      <c r="E105" s="24"/>
      <c r="F105" s="24"/>
      <c r="G105" s="43"/>
      <c r="H105" s="44"/>
      <c r="I105" s="3"/>
    </row>
    <row r="106" spans="1:9" ht="12.75">
      <c r="A106" s="2" t="s">
        <v>101</v>
      </c>
      <c r="B106" s="2"/>
      <c r="C106" s="2"/>
      <c r="D106" s="3"/>
      <c r="E106" s="3"/>
      <c r="F106" s="3"/>
      <c r="G106" s="3"/>
      <c r="H106" s="3"/>
      <c r="I106" s="3"/>
    </row>
    <row r="107" spans="1:9" ht="26.25">
      <c r="A107" s="33" t="s">
        <v>5</v>
      </c>
      <c r="B107" s="19" t="s">
        <v>33</v>
      </c>
      <c r="C107" s="19" t="s">
        <v>14</v>
      </c>
      <c r="D107" s="18" t="s">
        <v>7</v>
      </c>
      <c r="E107" s="30"/>
      <c r="F107" s="30"/>
      <c r="G107" s="18" t="s">
        <v>6</v>
      </c>
      <c r="H107" s="18" t="s">
        <v>8</v>
      </c>
      <c r="I107" s="18" t="s">
        <v>102</v>
      </c>
    </row>
    <row r="108" spans="1:9" ht="12.75">
      <c r="A108" s="5" t="s">
        <v>9</v>
      </c>
      <c r="B108" s="5"/>
      <c r="C108" s="5">
        <v>4121</v>
      </c>
      <c r="D108" s="6">
        <v>175000</v>
      </c>
      <c r="E108" s="5"/>
      <c r="F108" s="5"/>
      <c r="G108" s="6">
        <f aca="true" t="shared" si="0" ref="G108:G115">SUM(H108-D108)</f>
        <v>2890</v>
      </c>
      <c r="H108" s="6">
        <v>177890</v>
      </c>
      <c r="I108" s="6">
        <v>174530</v>
      </c>
    </row>
    <row r="109" spans="1:9" ht="12.75">
      <c r="A109" s="5" t="s">
        <v>103</v>
      </c>
      <c r="B109" s="5">
        <v>6310</v>
      </c>
      <c r="C109" s="5">
        <v>2141</v>
      </c>
      <c r="D109" s="6">
        <v>1000</v>
      </c>
      <c r="E109" s="5"/>
      <c r="F109" s="5"/>
      <c r="G109" s="6">
        <f t="shared" si="0"/>
        <v>0</v>
      </c>
      <c r="H109" s="6">
        <v>1000</v>
      </c>
      <c r="I109" s="6">
        <v>381.72</v>
      </c>
    </row>
    <row r="110" spans="1:12" ht="12.75">
      <c r="A110" s="5" t="s">
        <v>54</v>
      </c>
      <c r="B110" s="5">
        <v>3636</v>
      </c>
      <c r="C110" s="5">
        <v>2133</v>
      </c>
      <c r="D110" s="6">
        <v>20000</v>
      </c>
      <c r="E110" s="5"/>
      <c r="F110" s="5"/>
      <c r="G110" s="6">
        <f t="shared" si="0"/>
        <v>0</v>
      </c>
      <c r="H110" s="6">
        <v>20000</v>
      </c>
      <c r="I110" s="6">
        <v>8000</v>
      </c>
      <c r="L110" s="35"/>
    </row>
    <row r="111" spans="1:9" ht="12.75">
      <c r="A111" s="5" t="s">
        <v>104</v>
      </c>
      <c r="B111" s="5"/>
      <c r="C111" s="5">
        <v>4116</v>
      </c>
      <c r="D111" s="6">
        <v>4771419</v>
      </c>
      <c r="E111" s="5"/>
      <c r="F111" s="5"/>
      <c r="G111" s="6">
        <f t="shared" si="0"/>
        <v>-951935.5</v>
      </c>
      <c r="H111" s="37">
        <v>3819483.5</v>
      </c>
      <c r="I111" s="37">
        <v>3819483.5</v>
      </c>
    </row>
    <row r="112" spans="1:9" ht="12.75">
      <c r="A112" s="5" t="s">
        <v>105</v>
      </c>
      <c r="B112" s="5"/>
      <c r="C112" s="5">
        <v>4216</v>
      </c>
      <c r="D112" s="6">
        <v>447398</v>
      </c>
      <c r="E112" s="5"/>
      <c r="F112" s="5"/>
      <c r="G112" s="6">
        <f t="shared" si="0"/>
        <v>-0.5</v>
      </c>
      <c r="H112" s="37">
        <v>447397.5</v>
      </c>
      <c r="I112" s="37">
        <v>447397.5</v>
      </c>
    </row>
    <row r="113" spans="1:9" ht="12.75">
      <c r="A113" s="5" t="s">
        <v>106</v>
      </c>
      <c r="B113" s="5"/>
      <c r="C113" s="5">
        <v>4129</v>
      </c>
      <c r="D113" s="6">
        <v>0</v>
      </c>
      <c r="E113" s="5"/>
      <c r="F113" s="5"/>
      <c r="G113" s="6">
        <f t="shared" si="0"/>
        <v>10746</v>
      </c>
      <c r="H113" s="37">
        <v>10746</v>
      </c>
      <c r="I113" s="37">
        <v>10746</v>
      </c>
    </row>
    <row r="114" spans="1:9" ht="12.75">
      <c r="A114" s="5" t="s">
        <v>76</v>
      </c>
      <c r="B114" s="5"/>
      <c r="C114" s="5">
        <v>4229</v>
      </c>
      <c r="D114" s="6">
        <v>0</v>
      </c>
      <c r="E114" s="5"/>
      <c r="F114" s="5"/>
      <c r="G114" s="6">
        <f t="shared" si="0"/>
        <v>16913</v>
      </c>
      <c r="H114" s="6">
        <v>16913</v>
      </c>
      <c r="I114" s="6">
        <v>16913</v>
      </c>
    </row>
    <row r="115" spans="1:9" ht="12.75">
      <c r="A115" s="5" t="s">
        <v>109</v>
      </c>
      <c r="B115" s="5"/>
      <c r="C115" s="5">
        <v>4122</v>
      </c>
      <c r="D115" s="6">
        <v>0</v>
      </c>
      <c r="E115" s="5"/>
      <c r="F115" s="5"/>
      <c r="G115" s="6">
        <f t="shared" si="0"/>
        <v>25000</v>
      </c>
      <c r="H115" s="6">
        <v>25000</v>
      </c>
      <c r="I115" s="6">
        <v>25000</v>
      </c>
    </row>
    <row r="116" spans="1:11" ht="12.75">
      <c r="A116" s="4" t="s">
        <v>10</v>
      </c>
      <c r="B116" s="4"/>
      <c r="C116" s="4"/>
      <c r="D116" s="7">
        <f>SUM(D108:D115)</f>
        <v>5414817</v>
      </c>
      <c r="E116" s="30"/>
      <c r="F116" s="30"/>
      <c r="G116" s="7">
        <f>SUM(G108:G115)</f>
        <v>-896387</v>
      </c>
      <c r="H116" s="7">
        <f>SUM(H108:H115)</f>
        <v>4518430</v>
      </c>
      <c r="I116" s="7">
        <f>SUM(I108:I115)</f>
        <v>4502451.720000001</v>
      </c>
      <c r="K116" s="3"/>
    </row>
    <row r="117" spans="1:11" ht="12.75">
      <c r="A117" s="10" t="s">
        <v>123</v>
      </c>
      <c r="B117" s="67"/>
      <c r="C117" s="67"/>
      <c r="D117" s="68"/>
      <c r="E117" s="10"/>
      <c r="F117" s="10"/>
      <c r="G117" s="68"/>
      <c r="H117" s="34">
        <v>156734</v>
      </c>
      <c r="I117" s="68">
        <v>156734</v>
      </c>
      <c r="K117" s="3"/>
    </row>
    <row r="118" spans="1:9" ht="12.75">
      <c r="A118" s="5"/>
      <c r="B118" s="5"/>
      <c r="C118" s="5"/>
      <c r="D118" s="5"/>
      <c r="E118" s="5"/>
      <c r="F118" s="5"/>
      <c r="G118" s="5"/>
      <c r="H118" s="6"/>
      <c r="I118" s="6"/>
    </row>
    <row r="119" spans="1:9" ht="26.25">
      <c r="A119" s="33" t="s">
        <v>11</v>
      </c>
      <c r="B119" s="19" t="s">
        <v>33</v>
      </c>
      <c r="C119" s="19" t="s">
        <v>14</v>
      </c>
      <c r="D119" s="18" t="s">
        <v>12</v>
      </c>
      <c r="E119" s="30"/>
      <c r="F119" s="30"/>
      <c r="G119" s="18" t="s">
        <v>6</v>
      </c>
      <c r="H119" s="18" t="s">
        <v>8</v>
      </c>
      <c r="I119" s="18" t="s">
        <v>102</v>
      </c>
    </row>
    <row r="120" spans="1:11" ht="12.75">
      <c r="A120" s="5" t="s">
        <v>48</v>
      </c>
      <c r="B120" s="5">
        <v>3636</v>
      </c>
      <c r="C120" s="5">
        <v>5169</v>
      </c>
      <c r="D120" s="6">
        <v>70000</v>
      </c>
      <c r="E120" s="5"/>
      <c r="F120" s="5"/>
      <c r="G120" s="39">
        <v>-16838.68</v>
      </c>
      <c r="H120" s="6">
        <f aca="true" t="shared" si="1" ref="H120:H139">SUM(D120:G120)</f>
        <v>53161.32</v>
      </c>
      <c r="I120" s="6">
        <v>44134.32</v>
      </c>
      <c r="K120" s="35"/>
    </row>
    <row r="121" spans="1:11" ht="12.75">
      <c r="A121" s="5" t="s">
        <v>107</v>
      </c>
      <c r="B121" s="5">
        <v>3636</v>
      </c>
      <c r="C121" s="5">
        <v>5169</v>
      </c>
      <c r="D121" s="6">
        <v>0</v>
      </c>
      <c r="E121" s="5"/>
      <c r="F121" s="5"/>
      <c r="G121" s="39">
        <v>16838.68</v>
      </c>
      <c r="H121" s="6">
        <v>16838.68</v>
      </c>
      <c r="I121" s="6">
        <v>16838.68</v>
      </c>
      <c r="K121" s="35"/>
    </row>
    <row r="122" spans="1:11" ht="12.75">
      <c r="A122" s="5" t="s">
        <v>49</v>
      </c>
      <c r="B122" s="5">
        <v>3636</v>
      </c>
      <c r="C122" s="5">
        <v>5175</v>
      </c>
      <c r="D122" s="6">
        <v>30000</v>
      </c>
      <c r="E122" s="5"/>
      <c r="F122" s="5"/>
      <c r="G122" s="39">
        <v>-8161.32</v>
      </c>
      <c r="H122" s="6">
        <f t="shared" si="1"/>
        <v>21838.68</v>
      </c>
      <c r="I122" s="6">
        <v>1980.3</v>
      </c>
      <c r="K122" s="35"/>
    </row>
    <row r="123" spans="1:11" ht="12.75">
      <c r="A123" s="5" t="s">
        <v>108</v>
      </c>
      <c r="B123" s="5">
        <v>3636</v>
      </c>
      <c r="C123" s="5">
        <v>5175</v>
      </c>
      <c r="D123" s="6">
        <v>0</v>
      </c>
      <c r="E123" s="5"/>
      <c r="F123" s="5"/>
      <c r="G123" s="39">
        <v>8161.32</v>
      </c>
      <c r="H123" s="6">
        <v>8161.32</v>
      </c>
      <c r="I123" s="6">
        <v>8161.32</v>
      </c>
      <c r="K123" s="36"/>
    </row>
    <row r="124" spans="1:11" ht="12.75">
      <c r="A124" s="5" t="s">
        <v>60</v>
      </c>
      <c r="B124" s="5">
        <v>3636</v>
      </c>
      <c r="C124" s="5">
        <v>5169</v>
      </c>
      <c r="D124" s="6">
        <v>45000</v>
      </c>
      <c r="E124" s="5"/>
      <c r="F124" s="5"/>
      <c r="G124" s="6">
        <v>0</v>
      </c>
      <c r="H124" s="6">
        <f t="shared" si="1"/>
        <v>45000</v>
      </c>
      <c r="I124" s="6">
        <v>34625</v>
      </c>
      <c r="K124" s="3"/>
    </row>
    <row r="125" spans="1:9" ht="12.75">
      <c r="A125" s="5" t="s">
        <v>59</v>
      </c>
      <c r="B125" s="5">
        <v>3636</v>
      </c>
      <c r="C125" s="5">
        <v>5169</v>
      </c>
      <c r="D125" s="6">
        <v>40000</v>
      </c>
      <c r="E125" s="5"/>
      <c r="F125" s="5"/>
      <c r="G125" s="6">
        <v>0</v>
      </c>
      <c r="H125" s="6">
        <v>40000</v>
      </c>
      <c r="I125" s="6">
        <v>24200</v>
      </c>
    </row>
    <row r="126" spans="1:11" ht="12.75">
      <c r="A126" s="5" t="s">
        <v>110</v>
      </c>
      <c r="B126" s="5">
        <v>3636</v>
      </c>
      <c r="C126" s="5">
        <v>5169</v>
      </c>
      <c r="D126" s="6">
        <v>25000</v>
      </c>
      <c r="E126" s="5"/>
      <c r="F126" s="5"/>
      <c r="G126" s="6">
        <v>0</v>
      </c>
      <c r="H126" s="6">
        <f t="shared" si="1"/>
        <v>25000</v>
      </c>
      <c r="I126" s="6">
        <v>25000</v>
      </c>
      <c r="K126" s="3"/>
    </row>
    <row r="127" spans="1:9" ht="12.75">
      <c r="A127" s="5" t="s">
        <v>50</v>
      </c>
      <c r="B127" s="5">
        <v>3636</v>
      </c>
      <c r="C127" s="5">
        <v>5139</v>
      </c>
      <c r="D127" s="6">
        <v>2000</v>
      </c>
      <c r="E127" s="5"/>
      <c r="F127" s="5"/>
      <c r="G127" s="6">
        <v>0</v>
      </c>
      <c r="H127" s="6">
        <f t="shared" si="1"/>
        <v>2000</v>
      </c>
      <c r="I127" s="6">
        <v>0</v>
      </c>
    </row>
    <row r="128" spans="1:9" ht="12.75">
      <c r="A128" s="5" t="s">
        <v>61</v>
      </c>
      <c r="B128" s="5">
        <v>3636</v>
      </c>
      <c r="C128" s="5">
        <v>5169</v>
      </c>
      <c r="D128" s="6">
        <v>3000</v>
      </c>
      <c r="E128" s="5"/>
      <c r="F128" s="5"/>
      <c r="G128" s="6">
        <v>0</v>
      </c>
      <c r="H128" s="6">
        <f t="shared" si="1"/>
        <v>3000</v>
      </c>
      <c r="I128" s="6">
        <v>2178</v>
      </c>
    </row>
    <row r="129" spans="1:9" ht="12.75">
      <c r="A129" s="5" t="s">
        <v>57</v>
      </c>
      <c r="B129" s="5">
        <v>3636</v>
      </c>
      <c r="C129" s="5">
        <v>6122</v>
      </c>
      <c r="D129" s="6">
        <v>0</v>
      </c>
      <c r="E129" s="5"/>
      <c r="F129" s="5"/>
      <c r="G129" s="6">
        <v>60000</v>
      </c>
      <c r="H129" s="6">
        <f t="shared" si="1"/>
        <v>60000</v>
      </c>
      <c r="I129" s="6">
        <v>59998</v>
      </c>
    </row>
    <row r="130" spans="1:9" ht="12.75">
      <c r="A130" s="5" t="s">
        <v>62</v>
      </c>
      <c r="B130" s="5">
        <v>3636</v>
      </c>
      <c r="C130" s="5">
        <v>5175</v>
      </c>
      <c r="D130" s="6">
        <v>7000</v>
      </c>
      <c r="E130" s="5"/>
      <c r="F130" s="5"/>
      <c r="G130" s="6">
        <v>0</v>
      </c>
      <c r="H130" s="6">
        <f t="shared" si="1"/>
        <v>7000</v>
      </c>
      <c r="I130" s="6">
        <v>1106</v>
      </c>
    </row>
    <row r="131" spans="1:9" ht="12.75">
      <c r="A131" s="5" t="s">
        <v>52</v>
      </c>
      <c r="B131" s="5">
        <v>3636</v>
      </c>
      <c r="C131" s="5">
        <v>5171</v>
      </c>
      <c r="D131" s="6">
        <v>10000</v>
      </c>
      <c r="E131" s="5"/>
      <c r="F131" s="5"/>
      <c r="G131" s="6">
        <v>0</v>
      </c>
      <c r="H131" s="6">
        <f t="shared" si="1"/>
        <v>10000</v>
      </c>
      <c r="I131" s="6">
        <v>7541</v>
      </c>
    </row>
    <row r="132" spans="1:9" ht="12.75">
      <c r="A132" s="5" t="s">
        <v>41</v>
      </c>
      <c r="B132" s="5">
        <v>3636</v>
      </c>
      <c r="C132" s="5">
        <v>5901</v>
      </c>
      <c r="D132" s="6">
        <v>200000</v>
      </c>
      <c r="E132" s="5"/>
      <c r="F132" s="5"/>
      <c r="G132" s="6">
        <v>124000</v>
      </c>
      <c r="H132" s="6">
        <f>SUM(D132-G132)</f>
        <v>76000</v>
      </c>
      <c r="I132" s="6">
        <v>0</v>
      </c>
    </row>
    <row r="133" spans="1:9" ht="12.75">
      <c r="A133" s="5" t="s">
        <v>111</v>
      </c>
      <c r="B133" s="5">
        <v>3636</v>
      </c>
      <c r="C133" s="5">
        <v>5137</v>
      </c>
      <c r="D133" s="6">
        <v>0</v>
      </c>
      <c r="E133" s="5"/>
      <c r="F133" s="5"/>
      <c r="G133" s="6">
        <v>12000</v>
      </c>
      <c r="H133" s="6">
        <f t="shared" si="1"/>
        <v>12000</v>
      </c>
      <c r="I133" s="6">
        <v>0</v>
      </c>
    </row>
    <row r="134" spans="1:9" ht="12.75">
      <c r="A134" s="5" t="s">
        <v>42</v>
      </c>
      <c r="B134" s="5">
        <v>6310</v>
      </c>
      <c r="C134" s="5">
        <v>5163</v>
      </c>
      <c r="D134" s="6">
        <v>7000</v>
      </c>
      <c r="E134" s="5"/>
      <c r="F134" s="5"/>
      <c r="G134" s="6">
        <v>0</v>
      </c>
      <c r="H134" s="6">
        <f t="shared" si="1"/>
        <v>7000</v>
      </c>
      <c r="I134" s="6">
        <v>5820.8</v>
      </c>
    </row>
    <row r="135" spans="1:9" ht="12.75">
      <c r="A135" s="5" t="s">
        <v>84</v>
      </c>
      <c r="B135" s="5">
        <v>6399</v>
      </c>
      <c r="C135" s="5">
        <v>5362</v>
      </c>
      <c r="D135" s="6">
        <v>0</v>
      </c>
      <c r="E135" s="5"/>
      <c r="F135" s="5"/>
      <c r="G135" s="6">
        <v>2000</v>
      </c>
      <c r="H135" s="6">
        <f t="shared" si="1"/>
        <v>2000</v>
      </c>
      <c r="I135" s="6">
        <v>1900</v>
      </c>
    </row>
    <row r="136" spans="1:9" ht="12.75">
      <c r="A136" s="5" t="s">
        <v>112</v>
      </c>
      <c r="B136" s="5">
        <v>3725</v>
      </c>
      <c r="C136" s="5">
        <v>5169</v>
      </c>
      <c r="D136" s="6">
        <v>85000</v>
      </c>
      <c r="E136" s="5"/>
      <c r="F136" s="5"/>
      <c r="G136" s="6">
        <v>0</v>
      </c>
      <c r="H136" s="6">
        <f t="shared" si="1"/>
        <v>85000</v>
      </c>
      <c r="I136" s="6">
        <v>85000</v>
      </c>
    </row>
    <row r="137" spans="1:9" ht="12.75">
      <c r="A137" s="5" t="s">
        <v>113</v>
      </c>
      <c r="B137" s="5">
        <v>3725</v>
      </c>
      <c r="C137" s="5">
        <v>5169</v>
      </c>
      <c r="D137" s="6">
        <v>15000</v>
      </c>
      <c r="E137" s="5"/>
      <c r="F137" s="5"/>
      <c r="G137" s="6">
        <v>0</v>
      </c>
      <c r="H137" s="6">
        <f t="shared" si="1"/>
        <v>15000</v>
      </c>
      <c r="I137" s="6">
        <v>15000</v>
      </c>
    </row>
    <row r="138" spans="1:9" ht="12.75">
      <c r="A138" s="5" t="s">
        <v>114</v>
      </c>
      <c r="B138" s="5">
        <v>3725</v>
      </c>
      <c r="C138" s="5">
        <v>6122</v>
      </c>
      <c r="D138" s="6">
        <v>447398</v>
      </c>
      <c r="E138" s="5"/>
      <c r="F138" s="5"/>
      <c r="G138" s="6">
        <v>-0.5</v>
      </c>
      <c r="H138" s="6">
        <f t="shared" si="1"/>
        <v>447397.5</v>
      </c>
      <c r="I138" s="6">
        <v>447397.5</v>
      </c>
    </row>
    <row r="139" spans="1:9" ht="12.75">
      <c r="A139" s="5" t="s">
        <v>115</v>
      </c>
      <c r="B139" s="5">
        <v>3725</v>
      </c>
      <c r="C139" s="5">
        <v>6122</v>
      </c>
      <c r="D139" s="6">
        <v>78953</v>
      </c>
      <c r="E139" s="5"/>
      <c r="F139" s="5"/>
      <c r="G139" s="6">
        <v>0</v>
      </c>
      <c r="H139" s="6">
        <f t="shared" si="1"/>
        <v>78953</v>
      </c>
      <c r="I139" s="6">
        <v>78952.5</v>
      </c>
    </row>
    <row r="140" spans="1:9" ht="12.75">
      <c r="A140" s="5" t="s">
        <v>116</v>
      </c>
      <c r="B140" s="5">
        <v>3725</v>
      </c>
      <c r="C140" s="5">
        <v>5137</v>
      </c>
      <c r="D140" s="6">
        <v>4239021</v>
      </c>
      <c r="E140" s="5"/>
      <c r="F140" s="5"/>
      <c r="G140" s="6">
        <v>-504537.5</v>
      </c>
      <c r="H140" s="6">
        <f>SUM(D140:G140)</f>
        <v>3734483.5</v>
      </c>
      <c r="I140" s="6">
        <v>3734483.5</v>
      </c>
    </row>
    <row r="141" spans="1:11" ht="12.75">
      <c r="A141" s="5" t="s">
        <v>117</v>
      </c>
      <c r="B141" s="5">
        <v>3725</v>
      </c>
      <c r="C141" s="5">
        <v>5137</v>
      </c>
      <c r="D141" s="6">
        <v>748062</v>
      </c>
      <c r="E141" s="5"/>
      <c r="F141" s="5"/>
      <c r="G141" s="6">
        <v>-89035.5</v>
      </c>
      <c r="H141" s="6">
        <f>SUM(D141:G141)</f>
        <v>659026.5</v>
      </c>
      <c r="I141" s="6">
        <v>659026.5</v>
      </c>
      <c r="K141" s="35"/>
    </row>
    <row r="142" spans="1:9" ht="12.75">
      <c r="A142" s="5" t="s">
        <v>118</v>
      </c>
      <c r="B142" s="5">
        <v>6402</v>
      </c>
      <c r="C142" s="5">
        <v>5367</v>
      </c>
      <c r="D142" s="6">
        <v>0</v>
      </c>
      <c r="E142" s="5"/>
      <c r="F142" s="5"/>
      <c r="G142" s="6">
        <v>89035.5</v>
      </c>
      <c r="H142" s="6">
        <f>SUM(D142:G142)</f>
        <v>89035.5</v>
      </c>
      <c r="I142" s="6">
        <v>89035.5</v>
      </c>
    </row>
    <row r="143" spans="1:9" ht="12.75">
      <c r="A143" s="5" t="s">
        <v>119</v>
      </c>
      <c r="B143" s="5">
        <v>6409</v>
      </c>
      <c r="C143" s="5">
        <v>5363</v>
      </c>
      <c r="D143" s="6">
        <v>0</v>
      </c>
      <c r="E143" s="5"/>
      <c r="F143" s="5"/>
      <c r="G143" s="6">
        <v>10000</v>
      </c>
      <c r="H143" s="6">
        <f>SUM(D143:G143)</f>
        <v>10000</v>
      </c>
      <c r="I143" s="6">
        <v>0</v>
      </c>
    </row>
    <row r="144" spans="1:9" ht="12.75">
      <c r="A144" s="4" t="s">
        <v>13</v>
      </c>
      <c r="B144" s="4"/>
      <c r="C144" s="4"/>
      <c r="D144" s="7">
        <f>SUM(D120:D143)</f>
        <v>6052434</v>
      </c>
      <c r="E144" s="30"/>
      <c r="F144" s="30"/>
      <c r="G144" s="7">
        <f>SUM(G120:G143)</f>
        <v>-296538</v>
      </c>
      <c r="H144" s="7">
        <f>SUM(H120:H143)</f>
        <v>5507896</v>
      </c>
      <c r="I144" s="7">
        <f>SUM(I120:I143)</f>
        <v>5342378.92</v>
      </c>
    </row>
    <row r="145" spans="1:11" ht="12.75">
      <c r="A145" s="38" t="s">
        <v>34</v>
      </c>
      <c r="B145" s="5"/>
      <c r="C145" s="5"/>
      <c r="D145" s="56">
        <f>SUM(D144-D116)</f>
        <v>637617</v>
      </c>
      <c r="E145" s="5"/>
      <c r="F145" s="5"/>
      <c r="G145" s="28"/>
      <c r="H145" s="29">
        <f>SUM(H144-H116)</f>
        <v>989466</v>
      </c>
      <c r="I145" s="54"/>
      <c r="K145" s="3"/>
    </row>
    <row r="146" spans="1:11" ht="12.75">
      <c r="A146" s="45" t="s">
        <v>120</v>
      </c>
      <c r="B146" s="5"/>
      <c r="C146" s="5"/>
      <c r="D146" s="69">
        <v>4771419</v>
      </c>
      <c r="E146" s="5"/>
      <c r="F146" s="5"/>
      <c r="G146" s="28"/>
      <c r="H146" s="29">
        <v>4771419</v>
      </c>
      <c r="I146" s="66">
        <v>4771419</v>
      </c>
      <c r="K146" s="3"/>
    </row>
    <row r="147" spans="1:11" ht="12.75">
      <c r="A147" s="45"/>
      <c r="B147" s="5"/>
      <c r="C147" s="5"/>
      <c r="D147" s="69"/>
      <c r="E147" s="5"/>
      <c r="F147" s="5"/>
      <c r="G147" s="28"/>
      <c r="H147" s="27"/>
      <c r="I147" s="66"/>
      <c r="K147" s="3"/>
    </row>
    <row r="148" spans="1:11" ht="12.75">
      <c r="A148" s="45"/>
      <c r="B148" s="5"/>
      <c r="C148" s="5"/>
      <c r="D148" s="28"/>
      <c r="E148" s="5"/>
      <c r="F148" s="5"/>
      <c r="G148" s="28"/>
      <c r="H148" s="29"/>
      <c r="I148" s="5"/>
      <c r="K148" s="40"/>
    </row>
    <row r="149" spans="1:9" ht="27">
      <c r="A149" s="50" t="s">
        <v>25</v>
      </c>
      <c r="B149" s="50"/>
      <c r="C149" s="50"/>
      <c r="D149" s="51" t="s">
        <v>121</v>
      </c>
      <c r="E149" s="52" t="s">
        <v>26</v>
      </c>
      <c r="F149" s="52"/>
      <c r="G149" s="53" t="s">
        <v>27</v>
      </c>
      <c r="H149" s="48" t="s">
        <v>3</v>
      </c>
      <c r="I149" s="49" t="s">
        <v>122</v>
      </c>
    </row>
    <row r="150" spans="1:11" ht="12.75">
      <c r="A150" s="5" t="s">
        <v>45</v>
      </c>
      <c r="B150" s="5"/>
      <c r="C150" s="5"/>
      <c r="D150" s="6">
        <v>5770866.33</v>
      </c>
      <c r="E150" s="6">
        <v>426326.74</v>
      </c>
      <c r="F150" s="5"/>
      <c r="G150" s="34">
        <f>SUM(I116+I117)</f>
        <v>4659185.720000001</v>
      </c>
      <c r="H150" s="6">
        <f>SUM(I144+I146)</f>
        <v>10113797.92</v>
      </c>
      <c r="I150" s="6">
        <f>SUM(D150+G150-H150)</f>
        <v>316254.1300000008</v>
      </c>
      <c r="K150" s="3"/>
    </row>
    <row r="151" spans="1:9" ht="12.75">
      <c r="A151" s="24"/>
      <c r="B151" s="24"/>
      <c r="C151" s="24"/>
      <c r="D151" s="20"/>
      <c r="E151" s="20"/>
      <c r="F151" s="24"/>
      <c r="G151" s="20"/>
      <c r="H151" s="20"/>
      <c r="I151" s="20"/>
    </row>
    <row r="152" spans="1:9" ht="12.75">
      <c r="A152" s="2" t="s">
        <v>19</v>
      </c>
      <c r="B152" s="2"/>
      <c r="C152" s="2"/>
      <c r="D152" s="3"/>
      <c r="E152" s="3"/>
      <c r="F152" s="3"/>
      <c r="G152" s="3"/>
      <c r="H152" s="3"/>
      <c r="I152" s="3"/>
    </row>
    <row r="153" spans="1:9" ht="52.5">
      <c r="A153" s="4" t="s">
        <v>17</v>
      </c>
      <c r="B153" s="4"/>
      <c r="C153" s="4"/>
      <c r="D153" s="18" t="s">
        <v>124</v>
      </c>
      <c r="E153" s="30"/>
      <c r="F153" s="30"/>
      <c r="G153" s="18" t="s">
        <v>125</v>
      </c>
      <c r="H153" s="18" t="s">
        <v>126</v>
      </c>
      <c r="I153" s="18" t="s">
        <v>127</v>
      </c>
    </row>
    <row r="154" spans="1:9" ht="12.75">
      <c r="A154" s="10" t="s">
        <v>35</v>
      </c>
      <c r="B154" s="10"/>
      <c r="C154" s="10"/>
      <c r="D154" s="34">
        <v>713600</v>
      </c>
      <c r="E154" s="10"/>
      <c r="F154" s="10"/>
      <c r="G154" s="34">
        <v>0</v>
      </c>
      <c r="H154" s="11">
        <v>713600</v>
      </c>
      <c r="I154" s="11">
        <v>0</v>
      </c>
    </row>
    <row r="155" spans="1:9" ht="12.75">
      <c r="A155" s="10" t="s">
        <v>37</v>
      </c>
      <c r="B155" s="10"/>
      <c r="C155" s="10"/>
      <c r="D155" s="34">
        <v>1072522.3</v>
      </c>
      <c r="E155" s="10"/>
      <c r="F155" s="10"/>
      <c r="G155" s="34">
        <v>1658870.3</v>
      </c>
      <c r="H155" s="11">
        <v>242587</v>
      </c>
      <c r="I155" s="11">
        <f>SUM(G155-H155)</f>
        <v>1416283.3</v>
      </c>
    </row>
    <row r="156" spans="1:9" ht="12.75">
      <c r="A156" s="10" t="s">
        <v>20</v>
      </c>
      <c r="B156" s="10"/>
      <c r="C156" s="10"/>
      <c r="D156" s="34">
        <v>559290.6</v>
      </c>
      <c r="E156" s="10"/>
      <c r="F156" s="10"/>
      <c r="G156" s="34">
        <v>4952800.6</v>
      </c>
      <c r="H156" s="11">
        <v>4952800.6</v>
      </c>
      <c r="I156" s="11">
        <v>0</v>
      </c>
    </row>
    <row r="157" spans="1:9" ht="12.75">
      <c r="A157" s="5" t="s">
        <v>38</v>
      </c>
      <c r="B157" s="5"/>
      <c r="C157" s="5"/>
      <c r="D157" s="6">
        <v>569846</v>
      </c>
      <c r="E157" s="5"/>
      <c r="F157" s="5"/>
      <c r="G157" s="6">
        <v>569846</v>
      </c>
      <c r="H157" s="14"/>
      <c r="I157" s="6"/>
    </row>
    <row r="158" spans="1:9" ht="12.75">
      <c r="A158" s="21" t="s">
        <v>21</v>
      </c>
      <c r="B158" s="21"/>
      <c r="C158" s="21"/>
      <c r="D158" s="13">
        <f>SUM(D154:D157)</f>
        <v>2915258.9</v>
      </c>
      <c r="E158" s="21"/>
      <c r="F158" s="21"/>
      <c r="G158" s="13">
        <f>SUM(G154:G157)</f>
        <v>7181516.899999999</v>
      </c>
      <c r="H158" s="12"/>
      <c r="I158" s="13"/>
    </row>
    <row r="159" spans="1:9" ht="12.75">
      <c r="A159" s="22"/>
      <c r="B159" s="22"/>
      <c r="C159" s="22"/>
      <c r="D159" s="9"/>
      <c r="E159" s="22"/>
      <c r="F159" s="22"/>
      <c r="G159" s="9"/>
      <c r="H159" s="8"/>
      <c r="I159" s="9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2"/>
    </row>
    <row r="161" spans="1:9" ht="12.75">
      <c r="A161" s="3" t="s">
        <v>144</v>
      </c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 t="s">
        <v>46</v>
      </c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 t="s">
        <v>47</v>
      </c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 t="s">
        <v>128</v>
      </c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 t="s">
        <v>129</v>
      </c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 t="s">
        <v>145</v>
      </c>
      <c r="B166" s="3"/>
      <c r="C166" s="3"/>
      <c r="D166" s="3"/>
      <c r="E166" s="3"/>
      <c r="F166" s="3"/>
      <c r="G166" s="3"/>
      <c r="H166" s="3"/>
      <c r="I166" s="2"/>
    </row>
    <row r="167" spans="1:9" ht="12.75">
      <c r="A167" s="24" t="s">
        <v>39</v>
      </c>
      <c r="B167" s="22"/>
      <c r="C167" s="22"/>
      <c r="D167" s="9"/>
      <c r="E167" s="22"/>
      <c r="F167" s="22"/>
      <c r="G167" s="9"/>
      <c r="H167" s="8"/>
      <c r="I167" s="9"/>
    </row>
    <row r="168" spans="1:9" ht="12.75">
      <c r="A168" s="24"/>
      <c r="B168" s="22"/>
      <c r="C168" s="22"/>
      <c r="D168" s="9"/>
      <c r="E168" s="22"/>
      <c r="F168" s="22"/>
      <c r="G168" s="9"/>
      <c r="H168" s="8"/>
      <c r="I168" s="9"/>
    </row>
    <row r="169" spans="1:9" ht="12.75">
      <c r="A169" s="24"/>
      <c r="B169" s="22"/>
      <c r="C169" s="22"/>
      <c r="D169" s="9"/>
      <c r="E169" s="22"/>
      <c r="F169" s="22"/>
      <c r="G169" s="9"/>
      <c r="H169" s="8"/>
      <c r="I169" s="9"/>
    </row>
    <row r="170" spans="1:9" ht="12.75">
      <c r="A170" s="24"/>
      <c r="B170" s="22"/>
      <c r="C170" s="22"/>
      <c r="D170" s="9"/>
      <c r="E170" s="22"/>
      <c r="F170" s="22"/>
      <c r="G170" s="9"/>
      <c r="H170" s="8"/>
      <c r="I170" s="9"/>
    </row>
    <row r="171" spans="1:11" ht="12.75">
      <c r="A171" s="21" t="s">
        <v>130</v>
      </c>
      <c r="B171" s="21"/>
      <c r="C171" s="21"/>
      <c r="D171" s="55"/>
      <c r="E171" s="22"/>
      <c r="F171" s="22"/>
      <c r="G171" s="9"/>
      <c r="H171" s="8"/>
      <c r="I171" s="9"/>
      <c r="K171" s="3"/>
    </row>
    <row r="172" spans="1:11" ht="12.75">
      <c r="A172" s="21" t="s">
        <v>63</v>
      </c>
      <c r="B172" s="21"/>
      <c r="C172" s="21" t="s">
        <v>64</v>
      </c>
      <c r="D172" s="55" t="s">
        <v>65</v>
      </c>
      <c r="E172" s="22"/>
      <c r="F172" s="22"/>
      <c r="G172" s="9"/>
      <c r="H172" s="8"/>
      <c r="I172" s="9"/>
      <c r="K172" s="3"/>
    </row>
    <row r="173" spans="1:11" ht="12.75">
      <c r="A173" s="5" t="s">
        <v>67</v>
      </c>
      <c r="B173" s="5"/>
      <c r="C173" s="6">
        <v>16913</v>
      </c>
      <c r="D173" s="56">
        <v>10746</v>
      </c>
      <c r="E173" s="22"/>
      <c r="F173" s="22"/>
      <c r="G173" s="9"/>
      <c r="H173" s="8"/>
      <c r="I173" s="9"/>
      <c r="K173" s="3"/>
    </row>
    <row r="174" spans="1:11" ht="39">
      <c r="A174" s="72" t="s">
        <v>140</v>
      </c>
      <c r="B174" s="5" t="s">
        <v>141</v>
      </c>
      <c r="C174" s="6"/>
      <c r="D174" s="56">
        <v>25000</v>
      </c>
      <c r="E174" s="22"/>
      <c r="F174" s="22"/>
      <c r="G174" s="9"/>
      <c r="H174" s="8"/>
      <c r="I174" s="9"/>
      <c r="K174" s="3"/>
    </row>
    <row r="175" spans="1:11" ht="12.75">
      <c r="A175" s="22"/>
      <c r="B175" s="22"/>
      <c r="C175" s="8"/>
      <c r="D175" s="57"/>
      <c r="E175" s="22"/>
      <c r="F175" s="22"/>
      <c r="G175" s="9"/>
      <c r="H175" s="8"/>
      <c r="I175" s="9"/>
      <c r="K175" s="3"/>
    </row>
    <row r="176" spans="1:9" ht="12.75">
      <c r="A176" s="21" t="s">
        <v>133</v>
      </c>
      <c r="B176" s="21"/>
      <c r="C176" s="21"/>
      <c r="D176" s="13"/>
      <c r="E176" s="71"/>
      <c r="F176" s="70"/>
      <c r="G176" s="9"/>
      <c r="H176" s="8"/>
      <c r="I176" s="8"/>
    </row>
    <row r="177" spans="1:9" ht="12.75">
      <c r="A177" s="5" t="s">
        <v>67</v>
      </c>
      <c r="B177" s="21"/>
      <c r="C177" s="21"/>
      <c r="D177" s="6">
        <v>156734</v>
      </c>
      <c r="E177" s="71"/>
      <c r="F177" s="70"/>
      <c r="G177" s="9"/>
      <c r="H177" s="8"/>
      <c r="I177" s="8"/>
    </row>
    <row r="178" spans="1:9" ht="12.75">
      <c r="A178" s="64"/>
      <c r="B178" s="22"/>
      <c r="C178" s="22"/>
      <c r="D178" s="9"/>
      <c r="E178" s="22"/>
      <c r="F178" s="22"/>
      <c r="G178" s="9"/>
      <c r="H178" s="8"/>
      <c r="I178" s="8"/>
    </row>
    <row r="179" spans="1:9" ht="12.75">
      <c r="A179" s="38" t="s">
        <v>131</v>
      </c>
      <c r="B179" s="21"/>
      <c r="C179" s="21"/>
      <c r="D179" s="13"/>
      <c r="E179" s="22"/>
      <c r="F179" s="22"/>
      <c r="G179" s="9"/>
      <c r="H179" s="8"/>
      <c r="I179" s="8"/>
    </row>
    <row r="180" spans="1:9" ht="12.75">
      <c r="A180" s="45" t="s">
        <v>132</v>
      </c>
      <c r="B180" s="21"/>
      <c r="C180" s="21"/>
      <c r="D180" s="6">
        <v>1167900</v>
      </c>
      <c r="E180" s="22"/>
      <c r="F180" s="22"/>
      <c r="G180" s="9"/>
      <c r="H180" s="8"/>
      <c r="I180" s="8"/>
    </row>
    <row r="181" spans="1:9" ht="12.75">
      <c r="A181" s="45" t="s">
        <v>66</v>
      </c>
      <c r="B181" s="21"/>
      <c r="C181" s="21"/>
      <c r="D181" s="6">
        <v>714000</v>
      </c>
      <c r="E181" s="22"/>
      <c r="F181" s="22"/>
      <c r="G181" s="9"/>
      <c r="H181" s="8"/>
      <c r="I181" s="8"/>
    </row>
    <row r="182" spans="1:9" ht="12.75">
      <c r="A182" s="45" t="s">
        <v>67</v>
      </c>
      <c r="B182" s="21"/>
      <c r="C182" s="21"/>
      <c r="D182" s="6">
        <v>867334</v>
      </c>
      <c r="E182" s="22"/>
      <c r="F182" s="22"/>
      <c r="G182" s="9"/>
      <c r="H182" s="8"/>
      <c r="I182" s="8"/>
    </row>
    <row r="183" spans="1:9" ht="12.75">
      <c r="A183" s="45" t="s">
        <v>68</v>
      </c>
      <c r="B183" s="21"/>
      <c r="C183" s="21"/>
      <c r="D183" s="6">
        <v>1129685</v>
      </c>
      <c r="E183" s="22"/>
      <c r="F183" s="22"/>
      <c r="G183" s="9"/>
      <c r="H183" s="8"/>
      <c r="I183" s="8"/>
    </row>
    <row r="184" spans="1:9" ht="12.75">
      <c r="A184" s="45" t="s">
        <v>69</v>
      </c>
      <c r="B184" s="21"/>
      <c r="C184" s="21"/>
      <c r="D184" s="6">
        <v>892500</v>
      </c>
      <c r="E184" s="22"/>
      <c r="F184" s="22"/>
      <c r="G184" s="9"/>
      <c r="H184" s="8"/>
      <c r="I184" s="8"/>
    </row>
    <row r="185" spans="1:9" ht="12.75">
      <c r="A185" s="38" t="s">
        <v>71</v>
      </c>
      <c r="B185" s="21"/>
      <c r="C185" s="21"/>
      <c r="D185" s="13">
        <f>SUM(D180:D184)</f>
        <v>4771419</v>
      </c>
      <c r="E185" s="22"/>
      <c r="F185" s="22"/>
      <c r="G185" s="9"/>
      <c r="H185" s="8"/>
      <c r="I185" s="8"/>
    </row>
    <row r="186" spans="1:9" ht="12.7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2.75">
      <c r="A187" s="3" t="s">
        <v>134</v>
      </c>
      <c r="B187" s="3"/>
      <c r="C187" s="3"/>
      <c r="D187" s="3"/>
      <c r="E187" s="3"/>
      <c r="F187" s="3"/>
      <c r="G187" s="3"/>
      <c r="H187" s="3"/>
      <c r="I187" s="3"/>
    </row>
    <row r="188" spans="1:9" ht="12.75">
      <c r="A188" s="3" t="s">
        <v>43</v>
      </c>
      <c r="B188" s="3"/>
      <c r="C188" s="3"/>
      <c r="D188" s="3"/>
      <c r="E188" s="3"/>
      <c r="F188" s="3"/>
      <c r="G188" s="3"/>
      <c r="H188" s="3"/>
      <c r="I188" s="3"/>
    </row>
    <row r="189" spans="1:9" ht="12.75">
      <c r="A189" s="3" t="s">
        <v>135</v>
      </c>
      <c r="B189" s="3"/>
      <c r="C189" s="3"/>
      <c r="D189" s="3"/>
      <c r="E189" s="3"/>
      <c r="F189" s="3"/>
      <c r="G189" s="3"/>
      <c r="H189" s="3"/>
      <c r="I189" s="3"/>
    </row>
    <row r="190" spans="1:9" ht="12.75">
      <c r="A190" s="3" t="s">
        <v>44</v>
      </c>
      <c r="B190" s="3"/>
      <c r="C190" s="3"/>
      <c r="D190" s="3"/>
      <c r="E190" s="3"/>
      <c r="F190" s="3"/>
      <c r="G190" s="3"/>
      <c r="H190" s="3"/>
      <c r="I190" s="3"/>
    </row>
    <row r="191" spans="1:9" ht="12.7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.75">
      <c r="A192" s="3" t="s">
        <v>136</v>
      </c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2" t="s">
        <v>18</v>
      </c>
      <c r="B194" s="2"/>
      <c r="C194" s="2"/>
      <c r="D194" s="3"/>
      <c r="E194" s="3"/>
      <c r="F194" s="3"/>
      <c r="G194" s="3"/>
      <c r="H194" s="3"/>
      <c r="I194" s="3"/>
    </row>
    <row r="195" spans="1:9" ht="12.75">
      <c r="A195" s="3" t="s">
        <v>137</v>
      </c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 t="s">
        <v>138</v>
      </c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 t="s">
        <v>70</v>
      </c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 t="s">
        <v>15</v>
      </c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 t="s">
        <v>139</v>
      </c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 t="s">
        <v>29</v>
      </c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 t="s">
        <v>16</v>
      </c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.75">
      <c r="A208" s="3"/>
      <c r="B208" s="3"/>
      <c r="C208" s="3"/>
      <c r="D208" s="3"/>
      <c r="E208" s="3"/>
      <c r="F208" s="3"/>
      <c r="G208" s="3"/>
      <c r="H208" s="3"/>
      <c r="I208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Pracovník</dc:creator>
  <cp:keywords/>
  <dc:description/>
  <cp:lastModifiedBy>Vlasta Pazourová </cp:lastModifiedBy>
  <cp:lastPrinted>2019-04-24T12:17:31Z</cp:lastPrinted>
  <dcterms:created xsi:type="dcterms:W3CDTF">2009-04-23T07:16:58Z</dcterms:created>
  <dcterms:modified xsi:type="dcterms:W3CDTF">2019-05-16T10:05:32Z</dcterms:modified>
  <cp:category/>
  <cp:version/>
  <cp:contentType/>
  <cp:contentStatus/>
</cp:coreProperties>
</file>